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88" windowWidth="14808" windowHeight="7536"/>
  </bookViews>
  <sheets>
    <sheet name="Лист1" sheetId="1" r:id="rId1"/>
    <sheet name="Лист2" sheetId="2" r:id="rId2"/>
    <sheet name="Лист3" sheetId="3" r:id="rId3"/>
  </sheets>
  <externalReferences>
    <externalReference r:id="rId4"/>
  </externalReferences>
  <definedNames>
    <definedName name="_xlnm.Print_Titles" localSheetId="0">Лист1!$A:$A,Лист1!$1:$2</definedName>
    <definedName name="_xlnm.Print_Area" localSheetId="0">Лист1!$A$1:$P$98</definedName>
  </definedNames>
  <calcPr calcId="145621"/>
</workbook>
</file>

<file path=xl/calcChain.xml><?xml version="1.0" encoding="utf-8"?>
<calcChain xmlns="http://schemas.openxmlformats.org/spreadsheetml/2006/main">
  <c r="O87" i="1" l="1"/>
  <c r="O86" i="1"/>
  <c r="O85" i="1"/>
  <c r="O84" i="1"/>
  <c r="O83" i="1"/>
  <c r="O82" i="1"/>
  <c r="O81" i="1"/>
  <c r="O80" i="1"/>
  <c r="O79" i="1"/>
  <c r="O78" i="1"/>
  <c r="O77" i="1"/>
  <c r="O76" i="1"/>
  <c r="O75" i="1"/>
  <c r="O74" i="1"/>
  <c r="O73" i="1"/>
  <c r="O72" i="1"/>
  <c r="O71" i="1"/>
  <c r="O70" i="1"/>
  <c r="O69" i="1"/>
  <c r="O68" i="1"/>
  <c r="O67" i="1"/>
  <c r="O66" i="1"/>
  <c r="O65" i="1"/>
  <c r="O64" i="1"/>
  <c r="O61" i="1"/>
  <c r="O58" i="1"/>
  <c r="O57" i="1"/>
  <c r="O56" i="1"/>
  <c r="O45" i="1"/>
  <c r="O63" i="1" l="1"/>
  <c r="O62" i="1"/>
  <c r="O60" i="1"/>
  <c r="O59" i="1"/>
  <c r="O55" i="1"/>
  <c r="O54" i="1"/>
  <c r="O52" i="1"/>
  <c r="O50" i="1"/>
  <c r="O49" i="1"/>
  <c r="O47" i="1"/>
  <c r="O46" i="1"/>
  <c r="O53" i="1" l="1"/>
  <c r="O51" i="1"/>
  <c r="O42" i="1" l="1"/>
  <c r="O41" i="1"/>
  <c r="O43" i="1" l="1"/>
  <c r="O44" i="1"/>
  <c r="O48"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P94" i="1"/>
  <c r="F94" i="1" l="1"/>
  <c r="I94" i="1" l="1"/>
</calcChain>
</file>

<file path=xl/sharedStrings.xml><?xml version="1.0" encoding="utf-8"?>
<sst xmlns="http://schemas.openxmlformats.org/spreadsheetml/2006/main" count="750" uniqueCount="258">
  <si>
    <t>№ п/п</t>
  </si>
  <si>
    <t>Заказчик</t>
  </si>
  <si>
    <t>Источник финансирования</t>
  </si>
  <si>
    <t>Способ определения подрядной организации</t>
  </si>
  <si>
    <t xml:space="preserve">Дата подведения результатов определения подрядной организации и реквизиты документа, подтверждающего основание заключения договора </t>
  </si>
  <si>
    <t xml:space="preserve">Дата заключения договора </t>
  </si>
  <si>
    <t>Объект закупки</t>
  </si>
  <si>
    <t>Цена договора, руб.</t>
  </si>
  <si>
    <t>Срок исполнения договора</t>
  </si>
  <si>
    <t xml:space="preserve">Наименование, фирменное наименование (при наличии) для юрид. лица или фамилия, имя, отчество (при наличии) для физич. лица </t>
  </si>
  <si>
    <t xml:space="preserve"> Адрес (для юрид. лица) или   место жительства (для физич. лица)</t>
  </si>
  <si>
    <t>Идентификацион-ный номер налогоплатель-щика подрядной организации или индивидуального предпринимателя</t>
  </si>
  <si>
    <t>Информация об изменении договора об оказании услуг с указанием условий договора об оказании услуг, которые были изменены</t>
  </si>
  <si>
    <t>Информация о расторжении договора об оказании услуг с указанием оснований его расторжения</t>
  </si>
  <si>
    <t>ФКР МКД КО</t>
  </si>
  <si>
    <t>Средства Фонда капитального ремонта многоквартирных домов Калужской области</t>
  </si>
  <si>
    <t>электронный аукцион</t>
  </si>
  <si>
    <t>Номер договора</t>
  </si>
  <si>
    <t>Протокол проведения электронного аукциона от 06.03.2017</t>
  </si>
  <si>
    <t>SBR037-1701230004/2-ЭА/16-с</t>
  </si>
  <si>
    <t>Выполнение работ по капитальному ремонту общего имущества многоквартирных домов, расположенных на территории Калужской области, Кировского района по адресам: г. Киров, ул. Карла Маркса, д. 28; г. Киров, ул. Карла Маркса, д. 31А; г. Киров, пер. Циолковского, д. 1.</t>
  </si>
  <si>
    <t xml:space="preserve">Фонд поддержки строительства доступного жилья в Калужской области </t>
  </si>
  <si>
    <t>Юридический адрес: 248003, г. Калуга, 
ул. Никитина, д. 155
Почтовый адрес: 248600, г. Калуга, ул. Георгиевская, д. 39, корп. 2</t>
  </si>
  <si>
    <t>SBR037-1701230006/3-ЭА/16-с</t>
  </si>
  <si>
    <t>Выполнение работ (оказание услуг)
по капитальному ремонту общего имущества многоквартирных домов, расположенных на территории Калужской области, Кировского района, по адресам: г. Киров, пер. Циолковского, д. 4; г. Киров, ул. Пушкина, д. 21; г. Киров, ул. Пушкина, д. 37</t>
  </si>
  <si>
    <t xml:space="preserve">ООО «Стройбизнес» </t>
  </si>
  <si>
    <t xml:space="preserve">Юридический адрес: 249400 Калужская обл., 
г. Людиново, ул. Энгельса, д. 7А
</t>
  </si>
  <si>
    <t>SBR037-1701230009/4-ЭА/16-с</t>
  </si>
  <si>
    <t>Выполнение работ по капитальному ремонту общего имущества многоквартирных домов, расположенных на территории Калужской области, Кировского района по адресам: г. Киров, ул. Кондратюка, д. 6; г. Киров, ул. Фурманова, д. 19; дер. Большие Савки, ул. Кондратюка, 
д. 3</t>
  </si>
  <si>
    <t>ООО СК "Бастион"</t>
  </si>
  <si>
    <t xml:space="preserve">Юридический адрес: 249130 Калужская обл., Перемышльский район, с. Перемышль, ул. Коммунаров, д. 22
Почтовый адрес: 248033 г. Калуга, ул. Секиотовская, д. 40а, офис 9
</t>
  </si>
  <si>
    <t>SBR037-1701230011/5-ЭА/16-с</t>
  </si>
  <si>
    <t xml:space="preserve">Выполнение работ (оказание услуг)
по капитальному ремонту общего имущества многоквартирных домов, расположенных на территории Калужской области, Перемышльского района, по адресам: дер. Большие Козлы, д. 9; дер. Большие Козлы, д. 13; дер. Большие Козлы, д. 17; с. Калужская опытная сельскохозяйственная станция, ул. Лесная, д. 38; дер. Большие Козлы, д. 23; с. Перемышль, ул. Республиканская, д. 48
</t>
  </si>
  <si>
    <t>Фонд поддержки строительства доступного жилья в Калужской области</t>
  </si>
  <si>
    <t>Протокол проведения электронного аукциона от 07.03.2017</t>
  </si>
  <si>
    <t xml:space="preserve">SBR037-1701240005/7-ЭА/16-с </t>
  </si>
  <si>
    <t>Выполнение работ
по капитальному ремонту общего имущества многоквартирных домов, расположенных на территории Калужской области, Боровского района, по адресам: г. Ермолино, пл. Ленина, д. 6; г. Ермолино, ул. ЦРС и ЛПС АО "ВЗЛЕТ" д.1</t>
  </si>
  <si>
    <t>Реестр договоров подготовлен в соответствии с требованиями п. 237 раздела VI Положения о привлечении специализированной некоммерческой организацией, осуществляющей деятельность, направленную на обеспечение проведения капитального ремонта общего имущества в многоквартирных домах, подрядных организаций для оказания услуг и (или) выполнения работ по капитальному ремонту общего имущества в многоквартирном доме, утвержденного постановлением Правительства Российской Федерации от 01.07.2016 № 615 «О порядке привлечения подрядных организаций для оказания услуг и (или) выполнения работ по капитальному ремонту общего имущества в многоквартирном доме и порядке осуществления закупок товаров, работ, услуг в целях выполнения функций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многоквартирных домах»</t>
  </si>
  <si>
    <t>Протокол проведения электронного аукциона от 10.03.2017</t>
  </si>
  <si>
    <t>SBR037-1701240004/6-ЭА/16-с</t>
  </si>
  <si>
    <t xml:space="preserve">Выполнение работ (оказание услуг)
по капитальному ремонту общего имущества многоквартирных домов, расположенных на территории Калужской области, Боровского района, по адресам: г. Ермолино, ул. Гагарина, д 8; г. Ермолино, ул. Гагарина, 
д. 8А
</t>
  </si>
  <si>
    <t xml:space="preserve">Общество с ограниченной ответственностью «ОСТ» </t>
  </si>
  <si>
    <t>300041, г. Тула, ул. Ф. Энгельса, д. 70, оф. 129</t>
  </si>
  <si>
    <t>Протокол рассмотрения единственной заявки на участие в аукционе от 14.03.2017</t>
  </si>
  <si>
    <t xml:space="preserve">SBR037-1701270014/16-ЭА/17-с </t>
  </si>
  <si>
    <t>Выполнение работ по капитальному ремонту общего имущества многоквартирных домов, расположенных на территории Калужской области по адресам: Тарусский район, с. Похвиснево, ул. Центральная, д. 2, Тарусский район, с. Петрищево, ул. Центральная, д. 6, Тарусский район, с. Петрищево, ул. Центральная, д. 7, Тарусский район, с. Петрищево, ул. Калужская, д. 19, Тарусский район, г. Таруса, ул. Пушкина, д. 11, Тарусский район, г. Таруса, ул. Горького, д. 16, Ферзиковский район, п. Ферзиково, ул. Мира, д. 8</t>
  </si>
  <si>
    <t>Протокол рассмотрения единственной заявки на участие в электронном аукционе от 07.03.2017</t>
  </si>
  <si>
    <t xml:space="preserve">SBR037-1701240007/8-ЭА/16-с </t>
  </si>
  <si>
    <t>Выполнение работ по капитальному ремонту общего имущества многоквартирных домов, расположенных на территории Калужской области Боровского района по адресам: г. Боровск, ул. П.Шувалова, д. 4; г. Боровск, ул. Коммунистическая, д. 1; с. Ворсино, ул. Лыскина, д. 4; г. Балабаново, ул. Лесная, д. 4.</t>
  </si>
  <si>
    <t>Протокол рассмотрения единственной заявки на участие в аукционе от 15.03.2017</t>
  </si>
  <si>
    <t>SBR037-1701300006/23-ЭА/17-с</t>
  </si>
  <si>
    <t>Выполнение работ по капитальному ремонту общего имущества многоквартирных домов, расположенных на территории Калужской области Дзержинского района по адресам: п. Пятовский, ул. Советская, д. 5, п. Пятовский, ул. Советская, д. 14, п. Пятовский, ул. Советская, д. 16, п. Пятовский, ул. Советская, д. 18</t>
  </si>
  <si>
    <t>SBR037-1701300007/24-ЭА/17-с</t>
  </si>
  <si>
    <t>Выполнение работ по капитальному ремонту общего имущества многоквартирных домов, расположенных на территории Калужской области Дзержинского района по адресам: п. Пятовский, ул. Комарова, д. 7, п. Пятовский, ул. Комарова, д. 13, п. Пятовский, ул. Комарова, д. 11, п. Пятовский, ул. Комарова, д. 21, дер. Редькино, д. 1, дер. Редькино, д. 6, дер. Редькино, д. 10</t>
  </si>
  <si>
    <t>Протокол проведения электронного аукциона от 13.03.2017</t>
  </si>
  <si>
    <t xml:space="preserve">SBR037-1701250003/13-ЭА/17-с </t>
  </si>
  <si>
    <t>Выполнение работ по капитальному ремонту общего имущества многоквартирных домов, расположенных на территории Калужской области Медынского района по адресам: г. Медынь, ул. Митрофанова, д. 9; г. Медынь, пр-т Ленина, д. 3; г. Медынь, ул. Беляева, д. 2А.</t>
  </si>
  <si>
    <t xml:space="preserve">Общество с ограниченной ответственностью «Инстрой-Сервис» </t>
  </si>
  <si>
    <t>249034 Калужская обл. г. Обнинск пр. Ленина д 156</t>
  </si>
  <si>
    <t>Реестр договоров, заключенных Фондом капитального ремонта многоквартирных домов Калужской области в 2017 году по результатам проведения электронных аукционов.</t>
  </si>
  <si>
    <t xml:space="preserve">SBR037-1701250002/9-ЭА/17-с </t>
  </si>
  <si>
    <t>Выполнение работ по капитальному ремонту общего имущества многоквартирных домов, расположенных на территории Калужской области Жуковского района по адресам: г. Белоусово, ул. Лесная, д. 3; г. Белоусово, ул. Лесная, д. 5; д. Верховье, д. 9</t>
  </si>
  <si>
    <t xml:space="preserve">SBR037-1701260004/11-ЭА/17-с </t>
  </si>
  <si>
    <t>Выполнение работ по капитальному ремонту общего имущества многоквартирных домов, расположенных на территории Калужской области Людиновского района по адресам: г. Людиново, ул. Щербакова, д. 7, г. Людиново, ул. Щербакова, д. 3, г. Людиново, ул. 20 лет Октября, д. 73</t>
  </si>
  <si>
    <t xml:space="preserve">SBR037-1701260002/14-ЭА/17-с </t>
  </si>
  <si>
    <t>на выполнение работ по капитальному ремонту общего имущества в многоквартирных домах, расположенных на территории Калужской области по адресам: Жиздринский район, г. Жиздра, ул. Совесткая, д. 26; Думиничский район, пос. Думиничи, ул. Б.Пролетарская, д. 93; Думиничский район, пос. Думиничи, ул. Ленина, д. 34; Думиничский район, пос. Думиничи, ул. Гостиная, д. 10; Думиничский район, пос. Думиничи, ул. .Пролетарская, д. 89; Думиничский район, пос. Думиничи, ул. Гостиная, д. 6; Думиничский район, пос. Думиничи, пр-т Мира, д. 8; Думиничский район, с. Брынь, ул. им. Полянской, д. 66; Думиничский район, с. Брынь, ул. им. Полянской, д. 22; Думиничский район, с. Брынь, ул. им. Полянской, д. 1; Думиничский район, с. Брынь, ул. им. Полянской, д. 2; Думиничский район, с. Брынь, ул. им. Полянской, д. 3; Думиничский район, с. Брынь, ул. им. Полянской, д. 4; Думиничский район, с. Брынь, ул. им. Полянской, д. 5; Думиничский район, с. Брынь, ул. им. Полянской, д. 7; Думиничский район, с. Брынь, ул. им. Полянской, д. 8; Думиничский район, с. Брынь, ул. им. Полянской, д. 9; Думиничский район, с. Новослободск, д. 7; с. Новослободск, д. 9; с. Новослободск, д. 10; с. Новослободск, д. 12; с. Новослободск, д. 13; с. Новослободск, д. 15.</t>
  </si>
  <si>
    <t>Протокол проведения электронного аукциона по несостоявшейся процедуре от 17.03.2017</t>
  </si>
  <si>
    <t>SBR037-1701270007/17-ЭА/17-с</t>
  </si>
  <si>
    <t>Выполнение работ по капитальному ремонту общего имущества многоквартирных домов, расположенных на территории Калужской области г. Обнинск по адресам: пр-кт Маркса, д. 118; пр-кт Маркса, д. 120; ул. Энгельса, д. 8; ул. Энгельса, д. 6.</t>
  </si>
  <si>
    <t>SBR037-1701270012/22-ЭА/17-с</t>
  </si>
  <si>
    <t>Выполнение работ по капитальному ремонту общего имущества многоквартирных домов, расположенных на территории Калужской области г. Обнинск по адресам: ул. Курчатова, д. 4; ул. Глинки, д. 3; ул. Осипенко, д. 4.</t>
  </si>
  <si>
    <t>SBR037-17013000010/27-ЭА/17-с</t>
  </si>
  <si>
    <t>Выполнение работ по капитальному ремонту общего имущества многоквартирных домов, расположенных на территории Калужской области Дзержинского района по адресам: с. Совхоз им. Ленина, ул. Новая, д. 1, с. Совхоз им. Ленина, ул. Новая, д. 2, с. Совхоз им. Ленина, ул. Новая, д. 3, с. Совхоз им. Ленина, ул. Ленина, д. 4, с. Совхоз им. Ленина, ул. Ленина, д. 13, с. Совхоз им. Ленина, ул. Парковая, д. 2, с. Совхоз им. Ленина, ул. Парковая, д. 3, с. Совхоз им. Ленина, ул. Ленина, д. 11, пос. Пятовский, ул. Советская, д.18А.</t>
  </si>
  <si>
    <t>SBR037-1701300009/26-ЭА/17-с</t>
  </si>
  <si>
    <t xml:space="preserve">SBR037-1701260005/12-ЭА/17-с </t>
  </si>
  <si>
    <t>Выполнение работ по капитальному ремонту общего имущества многоквартирных домов, расположенных на территории Калужской области Людиновского района по адресам: г. Людиново, ул. Маяковского, д. 250, г. Людиново, ул. Герцена, д. 10, г. Людиново, ул. Маяковского, д. 270, г. Людиново, ул. Герцена, д. 14.</t>
  </si>
  <si>
    <t xml:space="preserve">SBR037-1701260003/10-ЭА/17-с </t>
  </si>
  <si>
    <t>Выполнение работ по капитальному ремонту общего имущества многоквартирных домов, расположенных на территории Калужской области Людиновского района по адресам: г. Людиново, ул. Крупской, д. 12, г. Людиново, пер. Фокина, д. 1, г. Людиново, ул. Герцена, д. 3, г. Людиново, ул. Герцена, д. 23В</t>
  </si>
  <si>
    <t>SBR037-1701270013/15-ЭА/17-с</t>
  </si>
  <si>
    <t>Выполнение работ по капитальному ремонту общего имущества многоквартирных домов, расположенных на территории Калужской области Тарусского района по адресам: г. Таруса, ул. Горького, д. 7, г. Таруса, ул. К. Маркса, д. 6, г. Таруса, ул. Миронова, д. 6, г. Таруса, ул. Пролетарская, д. 66, г. Таруса, ул. Шмидта, д. 24, г. Таруса, ул. Совхозная, д. 6</t>
  </si>
  <si>
    <t>Протокол проведения электронного аукциона по несостоявшейся процедуре от 20.03.2017</t>
  </si>
  <si>
    <t>SBR037-1701300008/25-ЭА/17-с</t>
  </si>
  <si>
    <t>Выполнение работ по капитальному ремонту общего имущества многоквартирных домов, расположенных на территории Калужской области Дзержинский район по адресам: п. Пятовский, ул. Комсомольская, д. 13, п. Пятовский, ул. Горняк, д. 9, п. Пятовский, ул. Ленина, д. 4, п. Пятовский, ул. Ленина, д. 8, п. Пятовский, ул. Ленина, д. 11.</t>
  </si>
  <si>
    <t>SBR037-1701310003/28-ЭА/17-с</t>
  </si>
  <si>
    <t>Выполнение работ по капитальному ремонту общего имущества в многоквартирных домах, расположенных на территории Калужской области Спас-Деменского района по адресам: г. Спас-Деменск, ул. Советская, д. 95, г. Спас-Деменск, ул. Освободителей, д. 4.</t>
  </si>
  <si>
    <t>SBR037-1701270009/19-ЭА/17-с</t>
  </si>
  <si>
    <t>Выполнение работ по капитальному ремонту общего имущества многоквартирных домов, расположенных на территории Калужской области г. Обнинск по адресам: пр-кт Маркса, д. 72; пр-кт Ленина, д. 2/4; ул. Менделеева, д. 2/1.</t>
  </si>
  <si>
    <t>SBR037-1701270011/21-ЭА/17-с</t>
  </si>
  <si>
    <t>Выполнение работ по капитальному ремонту общего имущества многоквартирных домов, расположенных на территории Калужской области г. Обнинск по адресам: пр-кт Ленина, д. 112; пр-кт Ленина, д. 95.</t>
  </si>
  <si>
    <t xml:space="preserve">Общество с ограниченной ответственностью «Строительная Компания Капри»  </t>
  </si>
  <si>
    <t>249034 Калужская область              
г. Обнинск, ул. Белкинская, 23А- 101</t>
  </si>
  <si>
    <t>Протокол рассмотрения единственной заявки на участие в аукционе от 20.03.2017</t>
  </si>
  <si>
    <t>SBR037-1702020010/37-ЭА/17-с</t>
  </si>
  <si>
    <t>Выполнение работ по капитальному ремонту общего имущества в многоквартирных домах, расположенных на территории Калужской области Бабынинского района по адресу: п. Бабынино, ул. Анохина, д. 12.</t>
  </si>
  <si>
    <t>Протокол проведения электронного аукциона по несостоявшейся процедуре от 23.03.2017</t>
  </si>
  <si>
    <t>SBR037-1702010005/33-ЭА/17-с</t>
  </si>
  <si>
    <t>Выполнение работ по капитальному ремонту общего имущества в многоквартирных домах, расположенных на территории Калужской области Дзержинского района по адресам: пос. Товарково, ул. Заводская, д. 19А, пос. Товарково, ул. Школьная, д. 10А, пос. Товарково, ул. Пионерская, д. 8.</t>
  </si>
  <si>
    <t>SBR037-1701310004/29-ЭА/17-с</t>
  </si>
  <si>
    <t>Выполнение работ по капитальному ремонту общего имущества в многоквартирных домах, расположенных на территории Калужской области, Мосальский район, г. Мосальск, ул. СПТУ, д. 1, Куйбышевский район, с. Закрутое, д. 34, Барятинский район, с. Барятино, ул. Советская, д. 19</t>
  </si>
  <si>
    <t>SBR037-1702030008/36-ЭА/17-с</t>
  </si>
  <si>
    <t>Выполнение работ по капитальному ремонту общего имущества в многоквартирных домах, расположенных на территории Калужской области по адресам: Сухиничский район, г.Сухиничи, пр-д. Элеваторный, д. 10; Сухиничский район, г. Сухиничи, ул. Железнодорожная, д. 84; Сухиничский район, г.Сухиничи, ул.Котовского, д. 5; Сухиничский район, г.Сухиничи, пер.Победы, д. 14; Сухиничский район, г.Сухиничи, ул. Ленина, д. 133; Мещовский район, п. Молодежный, ул. Юбилейная, д. 4.</t>
  </si>
  <si>
    <t>SBR037-1701270008/18-ЭА/17-с</t>
  </si>
  <si>
    <t>Выполнение работ по капитальному ремонту общего имущества многоквартирных домов, расположенных на территории Калужской области г. Обнинск по адресам: ул. Энгельса, д. 17Б; ул. Энгельса, д. 15Б; ул. Аксенова, д. 7</t>
  </si>
  <si>
    <t>SBR037-1701310009/30-ЭА/17-с</t>
  </si>
  <si>
    <t>Выполнение работ по капитальному ремонту общего имущества в многоквартирных домах, расположенных на территории Калужской области Малоярославецкого района по адресам: г. Малоярославец, ул. Московская, д. 79, дер. Прудки, ул. Лесная, д. 1, с. Ильинское, мкр. 50 лет СССР, д. 14.</t>
  </si>
  <si>
    <t xml:space="preserve">SBR037-1702010006/34-ЭА/14-с </t>
  </si>
  <si>
    <t>Выполнение работ по капитальному ремонту общего имущества в многоквартирных домах, расположенных на территории Калужской области Козельского района, г. Сосенский, ул. 35 лет Победы, д. 4, г. Сосенский, ул. Ломоносова, д. 36, г. Козельск, ул. Достоевского, д. 1, г. Козельск, ул. Дзержинского, д. 3, г. Козельск, ул. Дзержинского, д. 28, г. Козельск, ул. Механизаторов, д. 7, г. Козельск, ул. С.Панковой, д. 61, г. Козельск, ул. Чкалова, д. 49; Ульяновского района, с. Ульяново, ул. Молодежная, д. 1</t>
  </si>
  <si>
    <t>Протокол рассмотрения единственной заявки на участие в аукционе от 29.03.2017</t>
  </si>
  <si>
    <t>SBR037-1702200004/38-ЭА/17-с</t>
  </si>
  <si>
    <t>Выполнение работ по капитальному ремонту общего имущества в многоквартирных домах, расположенных на территории Калужской области, Юхновского района по адресам: д. Беляево, ул. Мира, д. 5; д. Беляево, ул. Мира, д. 5А.</t>
  </si>
  <si>
    <t>SBR037-1702010004/31-ЭА/17-с</t>
  </si>
  <si>
    <t>Выполнение работ по капитальному ремонту общего имущества в многоквартирных домах, расположенных на территории Калужской области Малоярославецкого района по адресам: пос. Детчино, ул. Первомайская, д. 41, дер. Березовка, ул. Центральная, д. 6, дер. Воробьево, ул. Санаторная, д. 6.</t>
  </si>
  <si>
    <t>SBR037-1702010002/32-ЭА/17-с</t>
  </si>
  <si>
    <t>Выполнение работ по капитальному ремонту общего имущества в многоквартирных домах, расположенных на территории Калужской области Юхновского района по адресам: дер. Беляево, ул. Центральная, д. 3; г. Юхнов, ул. Бебеля, д. 36; д.Рыляки, ул. Труда, д. 8; д.Рыляки, ул. Труда, д. 9.</t>
  </si>
  <si>
    <t>SBR037-1702010003/35-ЭА/17-с</t>
  </si>
  <si>
    <t>SBR037-1701270010/20-ЭА/17-с</t>
  </si>
  <si>
    <t>Выполнение работ по капитальному ремонту общего имущества многоквартирных домов, расположенных на территории Калужской области г. Обнинск по адресам: ул. Комарова, д. 9; ул. Комарова, д. 3; ул. Гурьянова, д. 25; ул. Гурьянова, д .7; ул. Гурьянова, д. 5; ул. Жукова, д. 3; ул. Курчатова, д. 19.</t>
  </si>
  <si>
    <t>Общество с ограниченной ответственностью «РусЛифт»</t>
  </si>
  <si>
    <t>Протокол рассмотрения единственной заявки на участие в аукционе от 10.04.2017</t>
  </si>
  <si>
    <t>SBR037-1703060021/39-ЭА/17-с</t>
  </si>
  <si>
    <t>Выполнение работ по капитальному ремонту общего имущества в многоквартирных домах, расположенных на территории Калужской области, Думиничского района по адресам: с. Новослободск, д. 1А; с. Новослободск, д. 1Б; с. Новослободск, д. 5А; с. Новослободск, д. 20.</t>
  </si>
  <si>
    <t>90 календарных дней</t>
  </si>
  <si>
    <t>Выполнение работ по капитальному ремонту общего имущества в многоквартирных домах, расположенных на территории Калужской области Боровского  района по адресам: с. Совхоз Боровский, ул. Центральная, д. 17; 
д. Серединское, ул. Центральная, д. 4; г. Балабаново, ул. Гагарина, д. 16; г. Балабаново, ул. Зеленая, д. 5; д. Кривское, ул. Мигунова, д. 1</t>
  </si>
  <si>
    <t>Протокол проведения электронного аукциона по несостоявшейся процедуре от 10.05.2017.</t>
  </si>
  <si>
    <t>SBR037-1703290016/47-ЭА/17-с</t>
  </si>
  <si>
    <t>Выполнение работ по капитальному ремонту общего имущества многоквартирных домов, расположенных на территории Калужской области по адресам: г. Калуга, ул. Дружбы, д. 10, г. Калуга, ул. Дружбы, д. 5.</t>
  </si>
  <si>
    <t>60 календарных дней</t>
  </si>
  <si>
    <t>Протокол рассмотрения единственной заявки на участие в аукционе от 28.04.2017</t>
  </si>
  <si>
    <t>SBR037-1703230024/42-ЭА/17-с</t>
  </si>
  <si>
    <t>Выполнение работ по капитальному ремонту общего имущества в многоквартирных домах, расположенных на территории Калужской области Спас-Деменского района по адресу: г. Спас-Деменск, ул. Советская, д. 37</t>
  </si>
  <si>
    <t>65 календарных дней</t>
  </si>
  <si>
    <t>SBR037-1703240040/43-ЭА/17-с</t>
  </si>
  <si>
    <t>Выполнение работ по капитальному ремонту общего имущества многоквартирных домов, расположенных на территории Калужской области Боровского района по адресам: г. Балабаново, ул. Московская, д. 20; г. Ермолино, ул. Русиново, д. 234; г. Ермолино, ул. Русиново, д. 236; д. Кривское, ул. Центральная, д. 51; д. Писково, д. 2.</t>
  </si>
  <si>
    <t>55 календарных дней</t>
  </si>
  <si>
    <t>Информация об оплате договора, руб)</t>
  </si>
  <si>
    <t>Информация о начислении неустоек (штрафов, пеней)</t>
  </si>
  <si>
    <t>Доп. соглашение № 1 от 15.05.2017. Изменение стоимости договора на сумму 8 537 005,84 руб</t>
  </si>
  <si>
    <t>Доп. соглашение № 1 от 15.05.2017. Изменение стоимости договора на сумму 7 120 651,42</t>
  </si>
  <si>
    <t>Доп. соглашение № 1 от 15.05.2017. Изменение стоимости договора на сумму 4 104 920,17</t>
  </si>
  <si>
    <t xml:space="preserve">Юридический адрес: 143345 Московская область, Наро-Фоминский р-н, Селятино рп, дом 117А, помещение 2
</t>
  </si>
  <si>
    <t>Выполнение работ по капитальному ремонту общего имущества в многоквартирных домах, расположенных на территории Калужской области Дзержинского района по адресам: г. Кондрово, ул. Комсомольская, д. 19, г. Кондрово, ул. Комсомольская, д. 23, г. Кондрово, пер. Южный, д. 5, г. Кондрово, пр-т. Труда, д. 6, г. Кондрово, ул. Ленина, д. 44А, г. Кондрово, ул. Интернациональная, д. 20, г. Кондрово, ул. Интернациональная, д. 22, пос. Полотняный завод, ул. Кутузова, д. 15, пос. Полотняный завод, ул. Московская, д. 7, пос. Полотняный завод, ул. Московская, д. 17, пос. Полотняный завод, ул. Горняк, д. 38.</t>
  </si>
  <si>
    <t>Протокол рассмотрения единственной заявки на участие в аукционе от 25.04.2017</t>
  </si>
  <si>
    <t xml:space="preserve">SBR037-1703210007/40-ЭА-17-с </t>
  </si>
  <si>
    <t>Выполнение работ по капитальному ремонту общего имущества многоквартирных домов, расположенных на территории Калужской области Бабынинского района по адресам: пос. Воротынск, ул. Школьная, д. 35; пос. Воротынск, ул. Сиреневый б-р д. 11; пос. Воротынск, ул. Березовая, д. 10; пос. Воротынск, ул. Солнечная, д. 2; пос. Воротынск, ул. Советская, д. 7.</t>
  </si>
  <si>
    <t xml:space="preserve">SBR037-1703220005/41-ЭА-17-с </t>
  </si>
  <si>
    <t>Выполнение работ по капитальному ремонту общего имущества в многоквартирных домах, расположенных на территории Калужской области по адресам: г. Обнинск, ул. Гоголя, д. 4, Медынский район, г. Медынь, ул. Калинина, д. 38, г. Медынь, пр-т Ленина, д. 16, г. Медынь, пр-т Ленина, д. 19</t>
  </si>
  <si>
    <t>35 календарных дней</t>
  </si>
  <si>
    <t>SBR037-1703290019/ 50-ЭА/17-с</t>
  </si>
  <si>
    <t>Выполнение работ по капитальному ремонту общего имущества многоквартирных домов, расположенных на территории Калужской области по адресу: г. Калуга, ул. Молодежная, д. 19/14.</t>
  </si>
  <si>
    <t>Протокол рассмотрения единственной заявки на участие в аукционе от 10.05.2017</t>
  </si>
  <si>
    <t>SBR037-1703310006/53-ЭА/17-с</t>
  </si>
  <si>
    <t>Выполнение работ по капитальному ремонту общего имущества многоквартирных домов, расположенных на территории Калужской области по адресу: г. Калуга, ул. Пушкина, д. 3; г. Калуга, ул. Суворова, д.58; г. Калуга, пер. Парковый, д. 9</t>
  </si>
  <si>
    <t>50 календарных дней</t>
  </si>
  <si>
    <t>Протокол рассмотрения единственной заявки на участие в аукционе от 04.05.2017</t>
  </si>
  <si>
    <t>SBR037-1703270005/45-ЭА/17-с</t>
  </si>
  <si>
    <t>Выполнение работ по капитальному ремонту общего имущества многоквартирных домов, расположенных на территории Калужской области по адресам: Малоярославецкий район, д. Березовка, ул. Центральная, д. 4; Малоярославецкий район, д. Березовка, ул. Центральная, д. 10; Малоярославецкий район, д. Захарово, ул. Центральная, д. 3; Малоярославецкий район, пос. Детчино, ул. Киевская, д. 9; Малоярославецкий район, пос. Детчино, ул. Ленина, д. 88; Малоярославецкий район, пос. Детчино, ул. Матросова, д. 56; Юхновский район, д. Рыляки, ул. Мира, д. 14; Юхновский район, д. Рыляки, ул. Мира, д. 18.</t>
  </si>
  <si>
    <t>Протокол проведения электронного аукциона по несостоявшейся процедуре от 15.05.2017.</t>
  </si>
  <si>
    <t>SBR037-1703280011/46-ЭА/17-с</t>
  </si>
  <si>
    <t>Выполнение работ по капитальному ремонту общего имущества многоквартирных домов, расположенных на территории Калужской области Дзержинского района по адресам: пос. Пятовский, ул. Горняк, д. 5, пос. Пятовский, ул. Ленина, д. 15, пос. Пятовский, ул. Ленина, д. 19, пос. Пятовский, ул. Советская, д. 16, пос. Пятовский, ул. Советская, д. 18, с. Совхоз им. Ленина, ул. Новая, д. 4, с. Совхоз им. Ленина, ул. Парковая, д. 1, с. Совхоз им. Ленина, ул. Парковая, д. 2, с. Совхоз им. Ленина, ул. Парковая, д. 3.</t>
  </si>
  <si>
    <t>70 календарных дней</t>
  </si>
  <si>
    <t>SBR037-1703290018/48-ЭА/17-с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</si>
  <si>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ул. Тарутинская, д. 194, корп. 1; ул. Ольговская, д. 16; ул. Механизаторов, д. 21.</t>
  </si>
  <si>
    <t>SBR037-1703290017/49-ЭА/17-с</t>
  </si>
  <si>
    <t>Выполнение работ по капитальному ремонту общего имущества многоквартирных домов, расположенных на территории Калужской области по адресам: г. Калуга, ул. Платова, д. 4, г. Калуга, ул. Пригородная, д. 11</t>
  </si>
  <si>
    <t>SBR037-1703300011/52-ЭА/17-с</t>
  </si>
  <si>
    <t>Выполнение работ по капитальному ремонту общего имущества многоквартирных домов, расположенных на территории Калужской области по адресу: г. Калуга, ул. Октябрьская, д. 4; г. Калуга, ул. Суворова, д. 5; г. Калуга, ул. Суворова, д. 63, корп. 1.</t>
  </si>
  <si>
    <t>SBR037-1703300012/54-ЭА/17-с</t>
  </si>
  <si>
    <t>Выполнение работ по капитальному ремонту общего имущества многоквартирных домов, расположенных на территории Калужской области по адресу:г. Калуга, ул. Калинина, д. 15, ул. Ленина, д. 27, к.1, ул. Ленина, д. 49</t>
  </si>
  <si>
    <t>Протокол проведения электронного аукциона от 19.05.2017</t>
  </si>
  <si>
    <t>SBR037-1704100010/ 55-ЭА/17-с</t>
  </si>
  <si>
    <t>Выполнение работ по капитальному ремонту общего имущества многоквартирных домов, расположенных на территории Калужской области, Дзержинского района по адресам: пос. Товарково, ул. Октябрьская, д. 31; пос. Товарково, ул. Октябрьская, д. 32; пос. Товарково, ул. Строителей, д. 4; пос. Товарково, ул. Строителей, д. 5; пос. Товарково, ул. Туркестанская, д. 8</t>
  </si>
  <si>
    <t>ООО "ИнСтрой"</t>
  </si>
  <si>
    <t xml:space="preserve">Юридический адрес: 248031 г. Калуга, ул. Московская, д. 326
Почтовый адрес: 248021 г. Калуга, ул. Московская, д. 290 а, корп. 8
</t>
  </si>
  <si>
    <t>Протокол рассмотрения единственной заявки на участие в аукционе от 16.05.2017</t>
  </si>
  <si>
    <t>SBR037-1704110013/59-ЭА/17-с</t>
  </si>
  <si>
    <t>Выполнение работ по капитальному ремонту общего имущества многоквартирных домов, расположенных на территории Калужской области по адресу: г. Калуга, ул. Северная, д. 96, ул. Радищева, д. 3, ул. Телевизионная, д. 7.</t>
  </si>
  <si>
    <t>Протокол проведения электронного аукциона по несостоявшейся процедуре от 22.05.2017</t>
  </si>
  <si>
    <t>SBR037-1704140010/60-ЭА/17-с</t>
  </si>
  <si>
    <t>Выполнение работ по капитальному ремонту общего имущества многоквартирных домов, расположенных на территории Калужской области по адресам: ж/д станция Тихонова Пустынь, ул. Советская, д. 7; г. Калуга, ул. Привокзальная, д. 6; с. Муратовский Щебзавод, д. 10А; г. Калуга, ул. Привокзальная, д. 4; г. Калуга, ул. Привокзальная, д. 12; г. Калуга, ул. Вишневского, д. 23; г. Калуга, ул. Вишневского, д. 23, корп. 1; ж/д станция Горенская, д. 1; г. Калуга, ул. Вишневского, д. 18; г. Калуга, ул. Вишневского, д. 12; г. Калуга, ул. Вишневского, д. 3; г. Калуга, ул. Вишневского, д. 2; г. Калуга, ул. Вишневского, д. 6</t>
  </si>
  <si>
    <t>ООО "СтройСпецМонтаж Калуга"</t>
  </si>
  <si>
    <t xml:space="preserve">Юридический адрес: 248000, г. Калуга, пер. Карпова, д. 3, оф. 222
Почтовый адрес: 248000, г. Калуга, пер. Карпова, д. 3, оф. 222
</t>
  </si>
  <si>
    <t>Протокол рассмотрения единственной заявки на участие в электронном аукционе от 19.05.2017</t>
  </si>
  <si>
    <t>SBR037-1704140012/62-ЭА/17-с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</si>
  <si>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адресу: ул. Плеханова, д. 78А.</t>
  </si>
  <si>
    <t>75 календарных дней</t>
  </si>
  <si>
    <t>SBR037-1704140013/63-ЭА/17-с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</si>
  <si>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адресам: ул. Болдина, д. 5; ул. Никитина, д. 70А, ул. Чехова, д. 11, ул. Рылеева, д. 44, ул. Маяковского, д. 37, ул. Хрустальная, д. 68, ул. Проезжая, д. 23.</t>
  </si>
  <si>
    <t>SBR037-1703240039/44-ЭА/17-с</t>
  </si>
  <si>
    <t>Выполнение работ по капитальному ремонту общего имущества многоквартирных домов, расположенных на территории Калужской области Козельского района по адресам:г. Козельск, ул. Дзержинского, д. 3А, г. Козельск, ул. Дзержинского, д. 24, г. Козельск, ул. К. Маркса, д. 81, г. Козельск, ул. Лермонтова, д. 8, г. Козельск, ул. Лермонтова, д. 10, г. Козельск, ул. Полуэктова, д. 4, г. Козельск, ул. Сенина, д. 5, г. Козельск, ул. Чкалова, д. 63, г. Сосенский, ул. Лесная, д. 4.</t>
  </si>
  <si>
    <t>SBR037-1704120024/56-ЭА/17-с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</si>
  <si>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адресам: ул. Никитина, д. 135; ул. Никитина, д. 137.</t>
  </si>
  <si>
    <t>SBR037-1704110015/57-ЭА/17-с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</si>
  <si>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адресам: ж/д станция Тихонова Пустынь, ул. Центральная, д. 17; ул. Энергетиков, д. 5.</t>
  </si>
  <si>
    <t>SBR037-1704110012 /58-ЭА/17-с</t>
  </si>
  <si>
    <t>Выполнение работ по капитальному ремонту общего имущества многоквартирных домов, расположенных на территории Калужской области по адресу: г. Калуга, ул. Поле Свободы, д. 131А, корп. 4, ул. Телевизионная, д. 55, ул. Труда, д. 6/1, ул. Труда, д. 9А.</t>
  </si>
  <si>
    <t>SBR037-1704140011/61-ЭА/17-с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</si>
  <si>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адресам: ул. Кирова, д. 43, пер. Труда, д. 4, корп. 2, пер. Кубяка, д. 7, пер. Кубяка, д. 5, ул. Светлая, д. 12.</t>
  </si>
  <si>
    <t>Протокол рассмотрения единственной заявки на участие в электронном аукционе от 22.05.2017</t>
  </si>
  <si>
    <t>SBR037-1704170003/64-ЭА/17-с</t>
  </si>
  <si>
    <t>Выполнение работ по капитальному ремонту общего имущества многоквартирных домов, расположенных на территории Калужской области по адресам: г. Калуга, ул. Суворова, д. 19, пер. Яченский, д. 2</t>
  </si>
  <si>
    <t>SBR037-1704170004/65-ЭА/17-с</t>
  </si>
  <si>
    <t>Выполнение работ по капитальному ремонту общего имущества многоквартирных домов, расположенных на территории Калужской области по адресам: г. Калуга, ул. Салтыкова-Щедрина, д. 37, ул. Привокзальная, д. 10.</t>
  </si>
  <si>
    <t>Протокол проведения электронного аукциона по несостоявшейся процедуре от 29.05.2017</t>
  </si>
  <si>
    <t>SBR037-1704240018/67-ЭА/17-с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</si>
  <si>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адресу: ул. Суворова, д. 67</t>
  </si>
  <si>
    <t>Протокол проведения электронного аукциона от 29.05.2017</t>
  </si>
  <si>
    <t>SBR037-1704240021/68-ЭА/17-с</t>
  </si>
  <si>
    <t>Выполнение работ по капитальному ремонту общего имущества многоквартирных домов, расположенных на территории Калужской области, Людиновского района по адресам: г. Людиново, ул. 3 Интернационала, д. 4; г. Людиново, ул. 3 Интернационала, д. 6</t>
  </si>
  <si>
    <t>Протокол рассмотрения единственной заявки на участие в электронном аукционе от 29.05.2017</t>
  </si>
  <si>
    <t>SBR037-1704250015/69-ЭА/17-с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</si>
  <si>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адресу: ул. Глаголева, д. 6</t>
  </si>
  <si>
    <t>Протокол проведения электронного аукциона по несостоявшейся процедуре от 02.06.2017</t>
  </si>
  <si>
    <t>SBR037-1704260003/70-ЭА/17-с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</si>
  <si>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ул. Октябрьская, д. 2; ул. Октябрьская, д. 10; ул. Плеханова, д. 2, корп. 2; ул. Циолковского, д. 47; ул. Циолковского, д. 58</t>
  </si>
  <si>
    <t>45 календарных дней</t>
  </si>
  <si>
    <t>Протокол проведения электронного аукциона от 02.06.2017</t>
  </si>
  <si>
    <t>SBR037-1704260004/71-ЭА/17-с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</si>
  <si>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ул. Постовалова, д. 2; ул. Постовалова, д. 2, корп. 1.</t>
  </si>
  <si>
    <t>Протокол рассмотрения единственной заявки на участие в электронном аукционе от 30.05.2017</t>
  </si>
  <si>
    <t>SBR037-1704260005/72-ЭА/17-с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</si>
  <si>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пл. Победы, д. 5; ул. Ст. Разина, д. 6.</t>
  </si>
  <si>
    <t>SBR037-1704260006/73-ЭА/17-с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</si>
  <si>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адресам: ул. Плеханова, д. 94; ул. Привокзальная, д. 7; пер. Пушкина, д. 3</t>
  </si>
  <si>
    <t>SBR037-1704260007/74-ЭА/17-с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</si>
  <si>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адресам: ул. Циолковского, д. 27</t>
  </si>
  <si>
    <t>ООО "ГлобалСтрой"</t>
  </si>
  <si>
    <t>Юридический адрес: 129344, г. Москва, ул. Радужная, д. 4, корп. 1
Почтовый адрес: 129344, г. Москва, ул. Радужная, д. 4, корп. 1</t>
  </si>
  <si>
    <t>SBR037-1704260008/75-ЭА/17-с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</si>
  <si>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адресам: б-р Энтузиастов, д. 1; б-р Энтузиастов, д. 2; б-р Энтузиастов, д. 4.</t>
  </si>
  <si>
    <t>SBR037-1704260009 /76-ЭА/17-с</t>
  </si>
  <si>
    <t>Выполнение работ по капитальному ремонту общего имущества многоквартирных домов, расположенных на территории Калужской области, г. Калуга по адресам: б-р Энтузиастов, д. 6; ул. Малоярославецкая, д. 2.</t>
  </si>
  <si>
    <t>SBR037-1704270004/77-ЭА/17-с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</si>
  <si>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ул. Светлая, д. 8; ул. Тепличная, д. 2; ул. Тепличная, д. 6; ул. Турынинская, д. 11.</t>
  </si>
  <si>
    <t>SBR037-1704270012/78-ЭА/17-с</t>
  </si>
  <si>
    <t>Выполнение работ по капитальному ремонту общего имущества многоквартирных домов, расположенных на территории Калужской области, Козельского района по адресу: г. Козельск, ул. Достоевского, д. 2.</t>
  </si>
  <si>
    <t>Протокол рассмотрения единственной заявки на участие в электронном аукционе от 02.06.2017</t>
  </si>
  <si>
    <t>SBR037-1704280026/79-ЭА/17-с</t>
  </si>
  <si>
    <t>Выполнение работ по капитальному ремонту общего имущества многоквартирных домов, расположенных на территории Калужской области по адресу: г. Калуга, ул. Дубрава, д. 12.</t>
  </si>
  <si>
    <t>SBR037-1704280027/80-ЭА/17-с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</si>
  <si>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ул. Болотникова, д. 13; ул. Болотникова, д. 17</t>
  </si>
  <si>
    <t>SBR037-1704280028/81-ЭА/17-с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</si>
  <si>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ул. Кирова, д. 25; ул. Подвойского, д. 35; ул. Рылеева, д. 3</t>
  </si>
  <si>
    <t>SBR037-1704280029/82-ЭА/17-с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</si>
  <si>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ул. Гагарина, д. 11, ул. Суворова, д. 11, ул. Труда, д. 22, ул. Труда, д. 24, ул. Труда, д. 32</t>
  </si>
  <si>
    <t>SBR037-1704280030/83-ЭА/17-с</t>
  </si>
  <si>
    <t>Выполнение работ по капитальному ремонту общего имущества многоквартирных домов, расположенных на территории Калужской области, г. Калуги по адресам: ул. Константиновых, д. 6, ул. М.Горького, д. 7, ул. Новаторская, д. 32</t>
  </si>
  <si>
    <t>SBR037-1704280034/84-ЭА/17-с</t>
  </si>
  <si>
    <t>Выполнение работ по капитальному ремонту общего имущества многоквартирных домов, расположенных на территории Калужской области, Жуковского района по адресу: г. Жуков, ул. Ленина, д. 5</t>
  </si>
  <si>
    <t>10 календарных дней</t>
  </si>
  <si>
    <t>SBR037-1704280040/85-ЭА/17-с</t>
  </si>
  <si>
    <t>Выполнение работ по капитальному ремонту общего имущества многоквартирных домов, расположенных на территории Калужской области, Малоярославецкого района по адресу: пос. Детчино, ул. Киевская, д. 10</t>
  </si>
  <si>
    <t>Протокол проведения электронного аукциона по несостоявшейся процедуре от 05.06.2017</t>
  </si>
  <si>
    <t xml:space="preserve"> SBR037-1704280042/86-ЭА/17-с</t>
  </si>
  <si>
    <t>Выполнение работ по капитальному ремонту общего имущества многоквартирных домов, расположенных на территории Калужской области, г. Обнинск, пр-т. Ленина, д. 4/3.</t>
  </si>
  <si>
    <t>SBR037-1704280041/87-ЭА/17-с</t>
  </si>
  <si>
    <t>Выполнение работ по капитальному ремонту общего имущества многоквартирных домов, расположенных на территории Калужской области, Сухиничский район, г. Сухиничи по адресам: ул. Дзержинского 2а; ул. Дзержинского, д. 6; ул. Кирюхина, д. 3; ул. Кирюхина, д. 19; ул. Суворова, д. 17</t>
  </si>
  <si>
    <t>SBR037-1704280043/88-ЭА/17-с</t>
  </si>
  <si>
    <t>Выполнение работ по капитальному ремонту общего имущества многоквартирных домов, расположенных на территории Калужской области, Сухиничского района по адресам: пос. Середейский, ул. Ленина, д. 16; с. Фролово, д. 3; с. Фролово, д. 2; с. Шлиппово, д. 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</si>
</sst>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_ ;\-#,##0.00\ "/>
  </numFmts>
  <fonts count="6" x14ac:knownFonts="1">
    <font>
      <sz val="11"/>
      <color theme="1"/>
      <name val="Calibri"/>
      <family val="2"/>
      <scheme val="minor"/>
    </font>
    <font>
      <sz val="11"/>
      <color theme="1"/>
      <name val="Calibri"/>
      <family val="2"/>
      <charset val="204"/>
      <scheme val="minor"/>
    </font>
    <font>
      <sz val="11"/>
      <color theme="1"/>
      <name val="Calibri"/>
      <family val="2"/>
      <scheme val="minor"/>
    </font>
    <font>
      <b/>
      <sz val="10"/>
      <color theme="1"/>
      <name val="Calibri"/>
      <family val="2"/>
      <charset val="204"/>
      <scheme val="minor"/>
    </font>
    <font>
      <sz val="10"/>
      <color theme="1"/>
      <name val="Calibri"/>
      <family val="2"/>
      <charset val="204"/>
      <scheme val="minor"/>
    </font>
    <font>
      <sz val="10"/>
      <color theme="1"/>
      <name val="Calibri"/>
      <family val="2"/>
      <charset val="204"/>
      <scheme val="minor"/>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2" fillId="0" borderId="0" applyFont="0" applyFill="0" applyBorder="0" applyAlignment="0" applyProtection="0"/>
  </cellStyleXfs>
  <cellXfs count="50">
    <xf numFmtId="0" fontId="0" fillId="0" borderId="0" xfId="0"/>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xf numFmtId="0" fontId="4" fillId="0" borderId="3"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vertical="top" wrapText="1"/>
    </xf>
    <xf numFmtId="14" fontId="4" fillId="0" borderId="4" xfId="0" applyNumberFormat="1" applyFont="1" applyBorder="1" applyAlignment="1">
      <alignment vertical="top" wrapText="1"/>
    </xf>
    <xf numFmtId="14" fontId="4" fillId="0" borderId="4" xfId="0" applyNumberFormat="1" applyFont="1" applyBorder="1" applyAlignment="1">
      <alignment horizontal="center" vertical="top"/>
    </xf>
    <xf numFmtId="43" fontId="4" fillId="0" borderId="4" xfId="1" applyFont="1" applyBorder="1" applyAlignment="1">
      <alignment vertical="top"/>
    </xf>
    <xf numFmtId="0" fontId="4" fillId="0" borderId="0" xfId="0" applyFont="1" applyAlignment="1">
      <alignment vertical="top"/>
    </xf>
    <xf numFmtId="0" fontId="4" fillId="0" borderId="4" xfId="0" applyFont="1" applyBorder="1" applyAlignment="1">
      <alignment vertical="top"/>
    </xf>
    <xf numFmtId="14" fontId="4" fillId="0" borderId="4" xfId="0" applyNumberFormat="1" applyFont="1" applyBorder="1" applyAlignment="1">
      <alignment vertical="top"/>
    </xf>
    <xf numFmtId="0" fontId="4" fillId="0" borderId="4" xfId="0" applyFont="1" applyBorder="1" applyAlignment="1">
      <alignment horizontal="center" vertical="top"/>
    </xf>
    <xf numFmtId="0" fontId="4" fillId="0" borderId="3" xfId="0" applyFont="1" applyBorder="1" applyAlignment="1">
      <alignment vertical="top"/>
    </xf>
    <xf numFmtId="0" fontId="4" fillId="0" borderId="5" xfId="0" applyFont="1" applyFill="1" applyBorder="1" applyAlignment="1">
      <alignment horizontal="left" vertical="top"/>
    </xf>
    <xf numFmtId="0" fontId="4" fillId="0" borderId="5" xfId="0" applyFont="1" applyFill="1" applyBorder="1" applyAlignment="1">
      <alignment vertical="top"/>
    </xf>
    <xf numFmtId="0" fontId="4" fillId="0" borderId="6" xfId="0" applyFont="1" applyFill="1" applyBorder="1" applyAlignment="1">
      <alignment vertical="top"/>
    </xf>
    <xf numFmtId="0" fontId="4" fillId="0" borderId="6" xfId="0" applyFont="1" applyFill="1" applyBorder="1" applyAlignment="1">
      <alignment horizontal="center" vertical="top"/>
    </xf>
    <xf numFmtId="0" fontId="4" fillId="0" borderId="0" xfId="0" applyFont="1" applyFill="1" applyAlignment="1">
      <alignment vertical="top"/>
    </xf>
    <xf numFmtId="0" fontId="4" fillId="0" borderId="0" xfId="0" applyFont="1" applyAlignment="1">
      <alignment horizontal="left"/>
    </xf>
    <xf numFmtId="0" fontId="4" fillId="0" borderId="0" xfId="0" applyFont="1" applyAlignment="1">
      <alignment horizontal="center"/>
    </xf>
    <xf numFmtId="0" fontId="4" fillId="0" borderId="3" xfId="0" applyFont="1" applyBorder="1" applyAlignment="1">
      <alignment vertical="top" wrapText="1"/>
    </xf>
    <xf numFmtId="43" fontId="4" fillId="0" borderId="4" xfId="1" applyFont="1" applyBorder="1" applyAlignment="1">
      <alignment horizontal="right" vertical="top"/>
    </xf>
    <xf numFmtId="0" fontId="4" fillId="0" borderId="4" xfId="0" applyFont="1" applyBorder="1" applyAlignment="1">
      <alignment horizontal="right" vertical="top"/>
    </xf>
    <xf numFmtId="0" fontId="4" fillId="0" borderId="6" xfId="0" applyFont="1" applyFill="1" applyBorder="1" applyAlignment="1">
      <alignment horizontal="right" vertical="top"/>
    </xf>
    <xf numFmtId="0" fontId="4" fillId="0" borderId="0" xfId="0" applyFont="1" applyAlignment="1">
      <alignment vertical="top" wrapText="1"/>
    </xf>
    <xf numFmtId="0" fontId="1" fillId="0" borderId="0" xfId="0" applyFont="1" applyAlignment="1">
      <alignment horizontal="left"/>
    </xf>
    <xf numFmtId="43" fontId="4" fillId="0" borderId="4" xfId="0" applyNumberFormat="1" applyFont="1" applyBorder="1" applyAlignment="1">
      <alignment horizontal="center" vertical="top"/>
    </xf>
    <xf numFmtId="0" fontId="4" fillId="0" borderId="4" xfId="0" applyFont="1" applyBorder="1" applyAlignment="1">
      <alignment horizontal="center" vertical="top" wrapText="1"/>
    </xf>
    <xf numFmtId="164" fontId="4" fillId="0" borderId="4" xfId="0" applyNumberFormat="1" applyFont="1" applyBorder="1" applyAlignment="1">
      <alignment horizontal="center" vertical="top"/>
    </xf>
    <xf numFmtId="0" fontId="4" fillId="0" borderId="4" xfId="0" applyFont="1" applyFill="1" applyBorder="1" applyAlignment="1">
      <alignment vertical="top"/>
    </xf>
    <xf numFmtId="43" fontId="4" fillId="0" borderId="4" xfId="1" applyFont="1" applyBorder="1" applyAlignment="1">
      <alignment horizontal="center" vertical="top" wrapText="1"/>
    </xf>
    <xf numFmtId="0" fontId="5" fillId="0" borderId="3" xfId="0" applyFont="1" applyBorder="1" applyAlignment="1">
      <alignment horizontal="left" vertical="top"/>
    </xf>
    <xf numFmtId="0" fontId="5" fillId="0" borderId="3" xfId="0" applyFont="1" applyBorder="1" applyAlignment="1">
      <alignment vertical="top"/>
    </xf>
    <xf numFmtId="0" fontId="5" fillId="0" borderId="4" xfId="0" applyFont="1" applyBorder="1" applyAlignment="1">
      <alignment vertical="top" wrapText="1"/>
    </xf>
    <xf numFmtId="0" fontId="5" fillId="0" borderId="4" xfId="0" applyFont="1" applyBorder="1" applyAlignment="1">
      <alignment vertical="top"/>
    </xf>
    <xf numFmtId="14" fontId="5" fillId="0" borderId="4" xfId="0" applyNumberFormat="1" applyFont="1" applyBorder="1" applyAlignment="1">
      <alignment vertical="top"/>
    </xf>
    <xf numFmtId="43" fontId="5" fillId="0" borderId="4" xfId="1" applyFont="1" applyBorder="1" applyAlignment="1">
      <alignment vertical="top"/>
    </xf>
    <xf numFmtId="14" fontId="5" fillId="0" borderId="4" xfId="0" applyNumberFormat="1" applyFont="1" applyBorder="1" applyAlignment="1">
      <alignment vertical="top" wrapText="1"/>
    </xf>
    <xf numFmtId="0" fontId="5" fillId="0" borderId="4" xfId="0" applyFont="1" applyBorder="1" applyAlignment="1">
      <alignment horizontal="center" vertical="top"/>
    </xf>
    <xf numFmtId="43" fontId="5" fillId="0" borderId="4" xfId="0" applyNumberFormat="1" applyFont="1" applyBorder="1" applyAlignment="1">
      <alignment horizontal="center" vertical="top"/>
    </xf>
    <xf numFmtId="0" fontId="4" fillId="0" borderId="5" xfId="0" applyFont="1" applyBorder="1" applyAlignment="1">
      <alignment horizontal="left"/>
    </xf>
    <xf numFmtId="0" fontId="4" fillId="0" borderId="5" xfId="0" applyFont="1" applyBorder="1"/>
    <xf numFmtId="0" fontId="4" fillId="0" borderId="6" xfId="0" applyFont="1" applyBorder="1"/>
    <xf numFmtId="43" fontId="4" fillId="0" borderId="6" xfId="0" applyNumberFormat="1" applyFont="1" applyBorder="1"/>
    <xf numFmtId="0" fontId="4" fillId="0" borderId="6" xfId="0" applyFont="1" applyBorder="1" applyAlignment="1">
      <alignment horizontal="center"/>
    </xf>
    <xf numFmtId="0" fontId="4" fillId="0" borderId="4" xfId="0" applyFont="1" applyBorder="1"/>
    <xf numFmtId="0" fontId="4" fillId="0" borderId="0" xfId="0" applyFont="1" applyAlignment="1">
      <alignment horizontal="center" vertical="top" wrapText="1"/>
    </xf>
  </cellXfs>
  <cellStyles count="2">
    <cellStyle name="Обычный" xfId="0" builtinId="0"/>
    <cellStyle name="Финансовый" xfId="1" builtinId="3"/>
  </cellStyles>
  <dxfs count="40">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vertical="top" textRotation="0" indent="0" justifyLastLine="0" shrinkToFit="0" readingOrder="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5" formatCode="_-* #,##0.00_р_._-;\-* #,##0.00_р_._-;_-* &quot;-&quot;??_р_._-;_-@_-"/>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color theme="1"/>
        <name val="Calibri"/>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shenkova/Desktop/2017/&#1042;&#1089;&#1077;%20&#1079;&#1072;&#1082;&#1091;&#1087;&#1082;&#108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Р"/>
      <sheetName val="Лифты"/>
      <sheetName val="ПСД"/>
      <sheetName val="итоговая"/>
      <sheetName val="все дома калуга ПСД"/>
      <sheetName val="дома по районам"/>
      <sheetName val="Калуга с лифтами"/>
      <sheetName val="Калуга лоты"/>
      <sheetName val="Реестр договоров"/>
      <sheetName val="Несостоявшиеся"/>
      <sheetName val="с.Восход"/>
    </sheetNames>
    <sheetDataSet>
      <sheetData sheetId="0">
        <row r="5">
          <cell r="AE5">
            <v>1944918.14</v>
          </cell>
        </row>
        <row r="6">
          <cell r="AE6">
            <v>2158912.7799999998</v>
          </cell>
        </row>
        <row r="7">
          <cell r="AE7">
            <v>4159832.3200000003</v>
          </cell>
        </row>
        <row r="10">
          <cell r="AE10">
            <v>2718562.5300000003</v>
          </cell>
        </row>
        <row r="22">
          <cell r="AE22">
            <v>2269892.13</v>
          </cell>
        </row>
        <row r="29">
          <cell r="AE29">
            <v>2067513.79</v>
          </cell>
        </row>
        <row r="31">
          <cell r="AE31">
            <v>3306383.0300000003</v>
          </cell>
        </row>
        <row r="36">
          <cell r="AE36">
            <v>2109258.34</v>
          </cell>
        </row>
        <row r="38">
          <cell r="AE38">
            <v>2052881.39</v>
          </cell>
        </row>
      </sheetData>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4" name="Таблица635" displayName="Таблица635" ref="A2:Q94" totalsRowCount="1" headerRowDxfId="39" dataDxfId="37" totalsRowDxfId="35" headerRowBorderDxfId="38" tableBorderDxfId="36" totalsRowBorderDxfId="34">
  <autoFilter ref="A2:Q93"/>
  <tableColumns count="17">
    <tableColumn id="1" name="№ п/п" dataDxfId="33" totalsRowDxfId="32"/>
    <tableColumn id="24" name="Заказчик" dataDxfId="31" totalsRowDxfId="30"/>
    <tableColumn id="25" name="Источник финансирования" dataDxfId="29" totalsRowDxfId="28"/>
    <tableColumn id="26" name="Способ определения подрядной организации" dataDxfId="27" totalsRowDxfId="26"/>
    <tableColumn id="2" name="Дата подведения результатов определения подрядной организации и реквизиты документа, подтверждающего основание заключения договора " dataDxfId="25" totalsRowDxfId="24"/>
    <tableColumn id="10" name="Номер договора" totalsRowFunction="count" dataDxfId="23" totalsRowDxfId="22"/>
    <tableColumn id="3" name="Дата заключения договора " dataDxfId="21" totalsRowDxfId="20"/>
    <tableColumn id="4" name="Объект закупки" dataDxfId="19" totalsRowDxfId="18"/>
    <tableColumn id="5" name="Цена договора, руб." totalsRowFunction="sum" dataDxfId="17" totalsRowDxfId="16"/>
    <tableColumn id="6" name="Срок исполнения договора" dataDxfId="15" totalsRowDxfId="14"/>
    <tableColumn id="7" name="Наименование, фирменное наименование (при наличии) для юрид. лица или фамилия, имя, отчество (при наличии) для физич. лица " dataDxfId="13" totalsRowDxfId="12"/>
    <tableColumn id="14" name=" Адрес (для юрид. лица) или   место жительства (для физич. лица)" dataDxfId="11" totalsRowDxfId="10"/>
    <tableColumn id="13" name="Идентификацион-ный номер налогоплатель-щика подрядной организации или индивидуального предпринимателя" dataDxfId="9" totalsRowDxfId="8"/>
    <tableColumn id="8" name="Информация об изменении договора об оказании услуг с указанием условий договора об оказании услуг, которые были изменены" dataDxfId="7" totalsRowDxfId="6"/>
    <tableColumn id="9" name="Информация об оплате договора, руб)" dataDxfId="5" totalsRowDxfId="4"/>
    <tableColumn id="12" name="Информация о начислении неустоек (штрафов, пеней)" totalsRowFunction="sum" dataDxfId="3" totalsRowDxfId="2"/>
    <tableColumn id="11" name="Информация о расторжении договора об оказании услуг с указанием оснований его расторжения" dataDxfId="1" totalsRowDxfId="0"/>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tabSelected="1" zoomScaleNormal="100" zoomScaleSheetLayoutView="100" workbookViewId="0">
      <pane ySplit="2" topLeftCell="A90" activePane="bottomLeft" state="frozen"/>
      <selection pane="bottomLeft" activeCell="G38" sqref="G38"/>
    </sheetView>
  </sheetViews>
  <sheetFormatPr defaultColWidth="9.109375" defaultRowHeight="13.8" x14ac:dyDescent="0.3"/>
  <cols>
    <col min="1" max="1" width="6.33203125" style="21" customWidth="1"/>
    <col min="2" max="2" width="13" style="4" customWidth="1"/>
    <col min="3" max="3" width="20" style="4" customWidth="1"/>
    <col min="4" max="4" width="13.6640625" style="4" customWidth="1"/>
    <col min="5" max="5" width="26.33203125" style="4" customWidth="1"/>
    <col min="6" max="6" width="15.5546875" style="4" customWidth="1"/>
    <col min="7" max="7" width="12.5546875" style="4" customWidth="1"/>
    <col min="8" max="8" width="47.33203125" style="4" customWidth="1"/>
    <col min="9" max="9" width="16.77734375" style="4" customWidth="1"/>
    <col min="10" max="10" width="12.44140625" style="4" customWidth="1"/>
    <col min="11" max="11" width="21.44140625" style="4" customWidth="1"/>
    <col min="12" max="12" width="31.109375" style="4" customWidth="1"/>
    <col min="13" max="13" width="18.109375" style="4" customWidth="1"/>
    <col min="14" max="14" width="18.109375" style="22" customWidth="1"/>
    <col min="15" max="15" width="14.109375" style="22" customWidth="1"/>
    <col min="16" max="16" width="16.6640625" style="4" customWidth="1"/>
    <col min="17" max="17" width="17.77734375" style="4" customWidth="1"/>
    <col min="18" max="16384" width="9.109375" style="4"/>
  </cols>
  <sheetData>
    <row r="1" spans="1:17" ht="14.25" customHeight="1" x14ac:dyDescent="0.3">
      <c r="B1" s="28" t="s">
        <v>59</v>
      </c>
    </row>
    <row r="2" spans="1:17" ht="124.2" x14ac:dyDescent="0.3">
      <c r="A2" s="1" t="s">
        <v>0</v>
      </c>
      <c r="B2" s="2" t="s">
        <v>1</v>
      </c>
      <c r="C2" s="2" t="s">
        <v>2</v>
      </c>
      <c r="D2" s="2" t="s">
        <v>3</v>
      </c>
      <c r="E2" s="3" t="s">
        <v>4</v>
      </c>
      <c r="F2" s="3" t="s">
        <v>17</v>
      </c>
      <c r="G2" s="3" t="s">
        <v>5</v>
      </c>
      <c r="H2" s="3" t="s">
        <v>6</v>
      </c>
      <c r="I2" s="3" t="s">
        <v>7</v>
      </c>
      <c r="J2" s="3" t="s">
        <v>8</v>
      </c>
      <c r="K2" s="3" t="s">
        <v>9</v>
      </c>
      <c r="L2" s="3" t="s">
        <v>10</v>
      </c>
      <c r="M2" s="3" t="s">
        <v>11</v>
      </c>
      <c r="N2" s="3" t="s">
        <v>12</v>
      </c>
      <c r="O2" s="3" t="s">
        <v>134</v>
      </c>
      <c r="P2" s="3" t="s">
        <v>135</v>
      </c>
      <c r="Q2" s="3" t="s">
        <v>13</v>
      </c>
    </row>
    <row r="3" spans="1:17" s="11" customFormat="1" ht="82.8" x14ac:dyDescent="0.3">
      <c r="A3" s="5">
        <v>1</v>
      </c>
      <c r="B3" s="5" t="s">
        <v>14</v>
      </c>
      <c r="C3" s="6" t="s">
        <v>15</v>
      </c>
      <c r="D3" s="6" t="s">
        <v>16</v>
      </c>
      <c r="E3" s="7" t="s">
        <v>18</v>
      </c>
      <c r="F3" s="7" t="s">
        <v>19</v>
      </c>
      <c r="G3" s="8">
        <v>42818</v>
      </c>
      <c r="H3" s="7" t="s">
        <v>20</v>
      </c>
      <c r="I3" s="33">
        <v>8394308.2300000004</v>
      </c>
      <c r="J3" s="13">
        <v>42931</v>
      </c>
      <c r="K3" s="7" t="s">
        <v>21</v>
      </c>
      <c r="L3" s="7" t="s">
        <v>22</v>
      </c>
      <c r="M3" s="7">
        <v>4027076477</v>
      </c>
      <c r="N3" s="9"/>
      <c r="O3" s="29">
        <f>[1]СМР!AE4</f>
        <v>0</v>
      </c>
      <c r="P3" s="9"/>
      <c r="Q3" s="10"/>
    </row>
    <row r="4" spans="1:17" s="11" customFormat="1" ht="82.8" x14ac:dyDescent="0.3">
      <c r="A4" s="5">
        <v>2</v>
      </c>
      <c r="B4" s="5" t="s">
        <v>14</v>
      </c>
      <c r="C4" s="6" t="s">
        <v>15</v>
      </c>
      <c r="D4" s="6" t="s">
        <v>16</v>
      </c>
      <c r="E4" s="7" t="s">
        <v>18</v>
      </c>
      <c r="F4" s="7" t="s">
        <v>23</v>
      </c>
      <c r="G4" s="13">
        <v>42818</v>
      </c>
      <c r="H4" s="7" t="s">
        <v>24</v>
      </c>
      <c r="I4" s="10">
        <v>9231864.9399999995</v>
      </c>
      <c r="J4" s="13">
        <v>42931</v>
      </c>
      <c r="K4" s="12" t="s">
        <v>25</v>
      </c>
      <c r="L4" s="7" t="s">
        <v>26</v>
      </c>
      <c r="M4" s="12">
        <v>4024007027</v>
      </c>
      <c r="N4" s="14"/>
      <c r="O4" s="29">
        <f>[1]СМР!AE5</f>
        <v>1944918.14</v>
      </c>
      <c r="P4" s="14"/>
      <c r="Q4" s="12"/>
    </row>
    <row r="5" spans="1:17" s="11" customFormat="1" ht="96.6" x14ac:dyDescent="0.3">
      <c r="A5" s="5">
        <v>3</v>
      </c>
      <c r="B5" s="5" t="s">
        <v>14</v>
      </c>
      <c r="C5" s="6" t="s">
        <v>15</v>
      </c>
      <c r="D5" s="6" t="s">
        <v>16</v>
      </c>
      <c r="E5" s="7" t="s">
        <v>18</v>
      </c>
      <c r="F5" s="7" t="s">
        <v>27</v>
      </c>
      <c r="G5" s="13">
        <v>42818</v>
      </c>
      <c r="H5" s="7" t="s">
        <v>28</v>
      </c>
      <c r="I5" s="10">
        <v>13427284.689999999</v>
      </c>
      <c r="J5" s="13">
        <v>42931</v>
      </c>
      <c r="K5" s="12" t="s">
        <v>29</v>
      </c>
      <c r="L5" s="7" t="s">
        <v>30</v>
      </c>
      <c r="M5" s="12">
        <v>4015005016</v>
      </c>
      <c r="N5" s="14"/>
      <c r="O5" s="29">
        <f>[1]СМР!AE6</f>
        <v>2158912.7799999998</v>
      </c>
      <c r="P5" s="14"/>
      <c r="Q5" s="12"/>
    </row>
    <row r="6" spans="1:17" s="11" customFormat="1" ht="138" x14ac:dyDescent="0.3">
      <c r="A6" s="5">
        <v>4</v>
      </c>
      <c r="B6" s="5" t="s">
        <v>14</v>
      </c>
      <c r="C6" s="6" t="s">
        <v>15</v>
      </c>
      <c r="D6" s="6" t="s">
        <v>16</v>
      </c>
      <c r="E6" s="7" t="s">
        <v>18</v>
      </c>
      <c r="F6" s="7" t="s">
        <v>31</v>
      </c>
      <c r="G6" s="13">
        <v>42818</v>
      </c>
      <c r="H6" s="7" t="s">
        <v>32</v>
      </c>
      <c r="I6" s="10">
        <v>5141397.99</v>
      </c>
      <c r="J6" s="13">
        <v>42931</v>
      </c>
      <c r="K6" s="7" t="s">
        <v>33</v>
      </c>
      <c r="L6" s="7" t="s">
        <v>22</v>
      </c>
      <c r="M6" s="12">
        <v>4027076477</v>
      </c>
      <c r="N6" s="14"/>
      <c r="O6" s="29">
        <f>[1]СМР!AE7</f>
        <v>4159832.3200000003</v>
      </c>
      <c r="P6" s="14"/>
      <c r="Q6" s="12"/>
    </row>
    <row r="7" spans="1:17" s="11" customFormat="1" ht="110.4" x14ac:dyDescent="0.3">
      <c r="A7" s="5">
        <v>5</v>
      </c>
      <c r="B7" s="23" t="s">
        <v>14</v>
      </c>
      <c r="C7" s="23" t="s">
        <v>15</v>
      </c>
      <c r="D7" s="23" t="s">
        <v>16</v>
      </c>
      <c r="E7" s="7" t="s">
        <v>38</v>
      </c>
      <c r="F7" s="7" t="s">
        <v>39</v>
      </c>
      <c r="G7" s="13">
        <v>42823</v>
      </c>
      <c r="H7" s="7" t="s">
        <v>40</v>
      </c>
      <c r="I7" s="10">
        <v>8735904.2799999993</v>
      </c>
      <c r="J7" s="13">
        <v>42931</v>
      </c>
      <c r="K7" s="7" t="s">
        <v>41</v>
      </c>
      <c r="L7" s="7" t="s">
        <v>42</v>
      </c>
      <c r="M7" s="12">
        <v>7106525233</v>
      </c>
      <c r="N7" s="30" t="s">
        <v>136</v>
      </c>
      <c r="O7" s="29">
        <f>[1]СМР!AE8</f>
        <v>0</v>
      </c>
      <c r="P7" s="14"/>
      <c r="Q7" s="12"/>
    </row>
    <row r="8" spans="1:17" s="11" customFormat="1" ht="82.8" x14ac:dyDescent="0.3">
      <c r="A8" s="5">
        <v>6</v>
      </c>
      <c r="B8" s="23" t="s">
        <v>14</v>
      </c>
      <c r="C8" s="23" t="s">
        <v>15</v>
      </c>
      <c r="D8" s="23" t="s">
        <v>16</v>
      </c>
      <c r="E8" s="7" t="s">
        <v>34</v>
      </c>
      <c r="F8" s="7" t="s">
        <v>35</v>
      </c>
      <c r="G8" s="13">
        <v>42821</v>
      </c>
      <c r="H8" s="7" t="s">
        <v>36</v>
      </c>
      <c r="I8" s="10">
        <v>8526337.8000000007</v>
      </c>
      <c r="J8" s="13">
        <v>42931</v>
      </c>
      <c r="K8" s="7" t="s">
        <v>33</v>
      </c>
      <c r="L8" s="7" t="s">
        <v>22</v>
      </c>
      <c r="M8" s="12">
        <v>4027076477</v>
      </c>
      <c r="N8" s="14"/>
      <c r="O8" s="29">
        <f>[1]СМР!AE9</f>
        <v>0</v>
      </c>
      <c r="P8" s="14"/>
      <c r="Q8" s="12"/>
    </row>
    <row r="9" spans="1:17" s="11" customFormat="1" ht="82.8" x14ac:dyDescent="0.3">
      <c r="A9" s="5">
        <v>7</v>
      </c>
      <c r="B9" s="23" t="s">
        <v>14</v>
      </c>
      <c r="C9" s="23" t="s">
        <v>15</v>
      </c>
      <c r="D9" s="23" t="s">
        <v>16</v>
      </c>
      <c r="E9" s="7" t="s">
        <v>46</v>
      </c>
      <c r="F9" s="7" t="s">
        <v>47</v>
      </c>
      <c r="G9" s="13">
        <v>42824</v>
      </c>
      <c r="H9" s="7" t="s">
        <v>48</v>
      </c>
      <c r="I9" s="10">
        <v>6988335.8499999996</v>
      </c>
      <c r="J9" s="13">
        <v>42931</v>
      </c>
      <c r="K9" s="7" t="s">
        <v>33</v>
      </c>
      <c r="L9" s="7" t="s">
        <v>22</v>
      </c>
      <c r="M9" s="12">
        <v>4027076477</v>
      </c>
      <c r="N9" s="14"/>
      <c r="O9" s="29">
        <f>[1]СМР!AE10</f>
        <v>2718562.5300000003</v>
      </c>
      <c r="P9" s="14"/>
      <c r="Q9" s="12"/>
    </row>
    <row r="10" spans="1:17" s="11" customFormat="1" ht="82.8" x14ac:dyDescent="0.3">
      <c r="A10" s="5">
        <v>8</v>
      </c>
      <c r="B10" s="23" t="s">
        <v>14</v>
      </c>
      <c r="C10" s="23" t="s">
        <v>15</v>
      </c>
      <c r="D10" s="23" t="s">
        <v>16</v>
      </c>
      <c r="E10" s="7" t="s">
        <v>54</v>
      </c>
      <c r="F10" s="7" t="s">
        <v>60</v>
      </c>
      <c r="G10" s="13">
        <v>42825</v>
      </c>
      <c r="H10" s="7" t="s">
        <v>61</v>
      </c>
      <c r="I10" s="10">
        <v>7045619.3799999999</v>
      </c>
      <c r="J10" s="13">
        <v>42931</v>
      </c>
      <c r="K10" s="7" t="s">
        <v>41</v>
      </c>
      <c r="L10" s="7" t="s">
        <v>42</v>
      </c>
      <c r="M10" s="12">
        <v>7106525233</v>
      </c>
      <c r="N10" s="30" t="s">
        <v>137</v>
      </c>
      <c r="O10" s="29">
        <f>[1]СМР!AE11</f>
        <v>0</v>
      </c>
      <c r="P10" s="14"/>
      <c r="Q10" s="12"/>
    </row>
    <row r="11" spans="1:17" s="11" customFormat="1" ht="82.8" x14ac:dyDescent="0.3">
      <c r="A11" s="5">
        <v>9</v>
      </c>
      <c r="B11" s="23" t="s">
        <v>14</v>
      </c>
      <c r="C11" s="23" t="s">
        <v>15</v>
      </c>
      <c r="D11" s="23" t="s">
        <v>16</v>
      </c>
      <c r="E11" s="7" t="s">
        <v>66</v>
      </c>
      <c r="F11" s="7" t="s">
        <v>76</v>
      </c>
      <c r="G11" s="13">
        <v>42831</v>
      </c>
      <c r="H11" s="7" t="s">
        <v>77</v>
      </c>
      <c r="I11" s="10">
        <v>6820040.46</v>
      </c>
      <c r="J11" s="13">
        <v>42931</v>
      </c>
      <c r="K11" s="7" t="s">
        <v>25</v>
      </c>
      <c r="L11" s="7" t="s">
        <v>26</v>
      </c>
      <c r="M11" s="7">
        <v>4024007027</v>
      </c>
      <c r="N11" s="14"/>
      <c r="O11" s="29">
        <f>[1]СМР!AE12</f>
        <v>0</v>
      </c>
      <c r="P11" s="14"/>
      <c r="Q11" s="12"/>
    </row>
    <row r="12" spans="1:17" s="11" customFormat="1" ht="82.8" x14ac:dyDescent="0.3">
      <c r="A12" s="5">
        <v>10</v>
      </c>
      <c r="B12" s="23" t="s">
        <v>14</v>
      </c>
      <c r="C12" s="23" t="s">
        <v>15</v>
      </c>
      <c r="D12" s="23" t="s">
        <v>16</v>
      </c>
      <c r="E12" s="7" t="s">
        <v>43</v>
      </c>
      <c r="F12" s="7" t="s">
        <v>62</v>
      </c>
      <c r="G12" s="13">
        <v>42828</v>
      </c>
      <c r="H12" s="7" t="s">
        <v>63</v>
      </c>
      <c r="I12" s="10">
        <v>7911497.6200000001</v>
      </c>
      <c r="J12" s="13">
        <v>42931</v>
      </c>
      <c r="K12" s="7" t="s">
        <v>33</v>
      </c>
      <c r="L12" s="7" t="s">
        <v>22</v>
      </c>
      <c r="M12" s="7">
        <v>4027076477</v>
      </c>
      <c r="N12" s="14"/>
      <c r="O12" s="29">
        <f>[1]СМР!AE13</f>
        <v>0</v>
      </c>
      <c r="P12" s="14"/>
      <c r="Q12" s="12"/>
    </row>
    <row r="13" spans="1:17" s="11" customFormat="1" ht="82.8" x14ac:dyDescent="0.3">
      <c r="A13" s="5">
        <v>11</v>
      </c>
      <c r="B13" s="23" t="s">
        <v>14</v>
      </c>
      <c r="C13" s="23" t="s">
        <v>15</v>
      </c>
      <c r="D13" s="23" t="s">
        <v>16</v>
      </c>
      <c r="E13" s="7" t="s">
        <v>66</v>
      </c>
      <c r="F13" s="7" t="s">
        <v>74</v>
      </c>
      <c r="G13" s="13">
        <v>42831</v>
      </c>
      <c r="H13" s="7" t="s">
        <v>75</v>
      </c>
      <c r="I13" s="10">
        <v>8580409.6799999997</v>
      </c>
      <c r="J13" s="13">
        <v>42931</v>
      </c>
      <c r="K13" s="7" t="s">
        <v>25</v>
      </c>
      <c r="L13" s="7" t="s">
        <v>26</v>
      </c>
      <c r="M13" s="7">
        <v>4024007027</v>
      </c>
      <c r="N13" s="14"/>
      <c r="O13" s="29">
        <f>[1]СМР!AE14</f>
        <v>0</v>
      </c>
      <c r="P13" s="14"/>
      <c r="Q13" s="12"/>
    </row>
    <row r="14" spans="1:17" s="11" customFormat="1" ht="82.8" x14ac:dyDescent="0.3">
      <c r="A14" s="5">
        <v>12</v>
      </c>
      <c r="B14" s="23" t="s">
        <v>14</v>
      </c>
      <c r="C14" s="23" t="s">
        <v>15</v>
      </c>
      <c r="D14" s="23" t="s">
        <v>16</v>
      </c>
      <c r="E14" s="7" t="s">
        <v>54</v>
      </c>
      <c r="F14" s="7" t="s">
        <v>55</v>
      </c>
      <c r="G14" s="13">
        <v>42825</v>
      </c>
      <c r="H14" s="7" t="s">
        <v>56</v>
      </c>
      <c r="I14" s="10">
        <v>5788907.3700000001</v>
      </c>
      <c r="J14" s="13">
        <v>42931</v>
      </c>
      <c r="K14" s="7" t="s">
        <v>57</v>
      </c>
      <c r="L14" s="7" t="s">
        <v>58</v>
      </c>
      <c r="M14" s="12">
        <v>4025079112</v>
      </c>
      <c r="N14" s="14"/>
      <c r="O14" s="29">
        <f>[1]СМР!AE15</f>
        <v>0</v>
      </c>
      <c r="P14" s="14"/>
      <c r="Q14" s="12"/>
    </row>
    <row r="15" spans="1:17" s="11" customFormat="1" ht="331.2" x14ac:dyDescent="0.3">
      <c r="A15" s="5">
        <v>13</v>
      </c>
      <c r="B15" s="23" t="s">
        <v>14</v>
      </c>
      <c r="C15" s="23" t="s">
        <v>15</v>
      </c>
      <c r="D15" s="23" t="s">
        <v>16</v>
      </c>
      <c r="E15" s="7" t="s">
        <v>43</v>
      </c>
      <c r="F15" s="7" t="s">
        <v>64</v>
      </c>
      <c r="G15" s="13">
        <v>42828</v>
      </c>
      <c r="H15" s="7" t="s">
        <v>65</v>
      </c>
      <c r="I15" s="10">
        <v>8577316.1600000001</v>
      </c>
      <c r="J15" s="13">
        <v>42931</v>
      </c>
      <c r="K15" s="7" t="s">
        <v>33</v>
      </c>
      <c r="L15" s="7" t="s">
        <v>22</v>
      </c>
      <c r="M15" s="7">
        <v>4027076477</v>
      </c>
      <c r="N15" s="14"/>
      <c r="O15" s="29">
        <f>[1]СМР!AE16</f>
        <v>0</v>
      </c>
      <c r="P15" s="14"/>
      <c r="Q15" s="12"/>
    </row>
    <row r="16" spans="1:17" s="11" customFormat="1" ht="96.6" x14ac:dyDescent="0.3">
      <c r="A16" s="5">
        <v>14</v>
      </c>
      <c r="B16" s="23" t="s">
        <v>14</v>
      </c>
      <c r="C16" s="23" t="s">
        <v>15</v>
      </c>
      <c r="D16" s="23" t="s">
        <v>16</v>
      </c>
      <c r="E16" s="7" t="s">
        <v>66</v>
      </c>
      <c r="F16" s="7" t="s">
        <v>78</v>
      </c>
      <c r="G16" s="13">
        <v>42831</v>
      </c>
      <c r="H16" s="7" t="s">
        <v>79</v>
      </c>
      <c r="I16" s="10">
        <v>6173882.6600000001</v>
      </c>
      <c r="J16" s="13">
        <v>42931</v>
      </c>
      <c r="K16" s="7" t="s">
        <v>29</v>
      </c>
      <c r="L16" s="7" t="s">
        <v>30</v>
      </c>
      <c r="M16" s="7">
        <v>4015005016</v>
      </c>
      <c r="N16" s="14"/>
      <c r="O16" s="29">
        <f>[1]СМР!AE17</f>
        <v>0</v>
      </c>
      <c r="P16" s="14"/>
      <c r="Q16" s="12"/>
    </row>
    <row r="17" spans="1:17" s="11" customFormat="1" ht="138" x14ac:dyDescent="0.3">
      <c r="A17" s="5">
        <v>15</v>
      </c>
      <c r="B17" s="23" t="s">
        <v>14</v>
      </c>
      <c r="C17" s="23" t="s">
        <v>15</v>
      </c>
      <c r="D17" s="23" t="s">
        <v>16</v>
      </c>
      <c r="E17" s="7" t="s">
        <v>43</v>
      </c>
      <c r="F17" s="7" t="s">
        <v>44</v>
      </c>
      <c r="G17" s="13">
        <v>42828</v>
      </c>
      <c r="H17" s="7" t="s">
        <v>45</v>
      </c>
      <c r="I17" s="10">
        <v>7742208.9199999999</v>
      </c>
      <c r="J17" s="8">
        <v>42931</v>
      </c>
      <c r="K17" s="7" t="s">
        <v>33</v>
      </c>
      <c r="L17" s="7" t="s">
        <v>22</v>
      </c>
      <c r="M17" s="7">
        <v>4027076477</v>
      </c>
      <c r="N17" s="14"/>
      <c r="O17" s="29">
        <f>[1]СМР!AE18</f>
        <v>0</v>
      </c>
      <c r="P17" s="14"/>
      <c r="Q17" s="12"/>
    </row>
    <row r="18" spans="1:17" s="11" customFormat="1" ht="69" x14ac:dyDescent="0.3">
      <c r="A18" s="5">
        <v>16</v>
      </c>
      <c r="B18" s="23" t="s">
        <v>14</v>
      </c>
      <c r="C18" s="23" t="s">
        <v>15</v>
      </c>
      <c r="D18" s="23" t="s">
        <v>16</v>
      </c>
      <c r="E18" s="7" t="s">
        <v>66</v>
      </c>
      <c r="F18" s="7" t="s">
        <v>67</v>
      </c>
      <c r="G18" s="13">
        <v>42831</v>
      </c>
      <c r="H18" s="7" t="s">
        <v>68</v>
      </c>
      <c r="I18" s="10">
        <v>7563219.0700000003</v>
      </c>
      <c r="J18" s="13">
        <v>42931</v>
      </c>
      <c r="K18" s="7" t="s">
        <v>57</v>
      </c>
      <c r="L18" s="7" t="s">
        <v>58</v>
      </c>
      <c r="M18" s="7">
        <v>4025079112</v>
      </c>
      <c r="N18" s="14"/>
      <c r="O18" s="29">
        <f>[1]СМР!AE19</f>
        <v>0</v>
      </c>
      <c r="P18" s="14"/>
      <c r="Q18" s="12"/>
    </row>
    <row r="19" spans="1:17" s="11" customFormat="1" ht="69" x14ac:dyDescent="0.3">
      <c r="A19" s="5">
        <v>17</v>
      </c>
      <c r="B19" s="23" t="s">
        <v>14</v>
      </c>
      <c r="C19" s="23" t="s">
        <v>15</v>
      </c>
      <c r="D19" s="23" t="s">
        <v>16</v>
      </c>
      <c r="E19" s="7" t="s">
        <v>66</v>
      </c>
      <c r="F19" s="7" t="s">
        <v>101</v>
      </c>
      <c r="G19" s="13">
        <v>42831</v>
      </c>
      <c r="H19" s="7" t="s">
        <v>102</v>
      </c>
      <c r="I19" s="10">
        <v>12908467.630000001</v>
      </c>
      <c r="J19" s="13">
        <v>42931</v>
      </c>
      <c r="K19" s="7" t="s">
        <v>89</v>
      </c>
      <c r="L19" s="7" t="s">
        <v>90</v>
      </c>
      <c r="M19" s="12">
        <v>4025409829</v>
      </c>
      <c r="N19" s="14"/>
      <c r="O19" s="29">
        <f>[1]СМР!AE20</f>
        <v>0</v>
      </c>
      <c r="P19" s="14"/>
      <c r="Q19" s="12"/>
    </row>
    <row r="20" spans="1:17" s="11" customFormat="1" ht="69" x14ac:dyDescent="0.3">
      <c r="A20" s="5">
        <v>18</v>
      </c>
      <c r="B20" s="23" t="s">
        <v>14</v>
      </c>
      <c r="C20" s="23" t="s">
        <v>15</v>
      </c>
      <c r="D20" s="23" t="s">
        <v>16</v>
      </c>
      <c r="E20" s="7" t="s">
        <v>43</v>
      </c>
      <c r="F20" s="7" t="s">
        <v>85</v>
      </c>
      <c r="G20" s="13">
        <v>42828</v>
      </c>
      <c r="H20" s="7" t="s">
        <v>86</v>
      </c>
      <c r="I20" s="10">
        <v>12018616.199999999</v>
      </c>
      <c r="J20" s="13">
        <v>42931</v>
      </c>
      <c r="K20" s="7" t="s">
        <v>33</v>
      </c>
      <c r="L20" s="7" t="s">
        <v>22</v>
      </c>
      <c r="M20" s="7">
        <v>4027076477</v>
      </c>
      <c r="N20" s="14"/>
      <c r="O20" s="29">
        <f>[1]СМР!AE21</f>
        <v>0</v>
      </c>
      <c r="P20" s="14"/>
      <c r="Q20" s="12"/>
    </row>
    <row r="21" spans="1:17" s="11" customFormat="1" ht="82.8" x14ac:dyDescent="0.3">
      <c r="A21" s="5">
        <v>19</v>
      </c>
      <c r="B21" s="23" t="s">
        <v>14</v>
      </c>
      <c r="C21" s="23" t="s">
        <v>15</v>
      </c>
      <c r="D21" s="23" t="s">
        <v>16</v>
      </c>
      <c r="E21" s="7" t="s">
        <v>66</v>
      </c>
      <c r="F21" s="7" t="s">
        <v>115</v>
      </c>
      <c r="G21" s="13">
        <v>42831</v>
      </c>
      <c r="H21" s="7" t="s">
        <v>116</v>
      </c>
      <c r="I21" s="10">
        <v>8573221.4499999993</v>
      </c>
      <c r="J21" s="13">
        <v>42931</v>
      </c>
      <c r="K21" s="7" t="s">
        <v>117</v>
      </c>
      <c r="L21" s="7" t="s">
        <v>139</v>
      </c>
      <c r="M21" s="12">
        <v>5012028793</v>
      </c>
      <c r="N21" s="14"/>
      <c r="O21" s="29">
        <f>[1]СМР!AE22</f>
        <v>2269892.13</v>
      </c>
      <c r="P21" s="14"/>
      <c r="Q21" s="12"/>
    </row>
    <row r="22" spans="1:17" s="11" customFormat="1" ht="69" x14ac:dyDescent="0.3">
      <c r="A22" s="5">
        <v>20</v>
      </c>
      <c r="B22" s="23" t="s">
        <v>14</v>
      </c>
      <c r="C22" s="23" t="s">
        <v>15</v>
      </c>
      <c r="D22" s="23" t="s">
        <v>16</v>
      </c>
      <c r="E22" s="7" t="s">
        <v>66</v>
      </c>
      <c r="F22" s="7" t="s">
        <v>87</v>
      </c>
      <c r="G22" s="13">
        <v>42831</v>
      </c>
      <c r="H22" s="7" t="s">
        <v>88</v>
      </c>
      <c r="I22" s="10">
        <v>10262216.609999999</v>
      </c>
      <c r="J22" s="13">
        <v>42931</v>
      </c>
      <c r="K22" s="7" t="s">
        <v>89</v>
      </c>
      <c r="L22" s="7" t="s">
        <v>90</v>
      </c>
      <c r="M22" s="7">
        <v>4025409829</v>
      </c>
      <c r="N22" s="14"/>
      <c r="O22" s="29">
        <f>[1]СМР!AE23</f>
        <v>0</v>
      </c>
      <c r="P22" s="14"/>
      <c r="Q22" s="12"/>
    </row>
    <row r="23" spans="1:17" s="11" customFormat="1" ht="69" x14ac:dyDescent="0.3">
      <c r="A23" s="5">
        <v>21</v>
      </c>
      <c r="B23" s="23" t="s">
        <v>14</v>
      </c>
      <c r="C23" s="23" t="s">
        <v>15</v>
      </c>
      <c r="D23" s="23" t="s">
        <v>16</v>
      </c>
      <c r="E23" s="7" t="s">
        <v>43</v>
      </c>
      <c r="F23" s="7" t="s">
        <v>69</v>
      </c>
      <c r="G23" s="13">
        <v>42828</v>
      </c>
      <c r="H23" s="7" t="s">
        <v>70</v>
      </c>
      <c r="I23" s="10">
        <v>10984768.640000001</v>
      </c>
      <c r="J23" s="13">
        <v>42931</v>
      </c>
      <c r="K23" s="7" t="s">
        <v>33</v>
      </c>
      <c r="L23" s="7" t="s">
        <v>22</v>
      </c>
      <c r="M23" s="7">
        <v>4027076477</v>
      </c>
      <c r="N23" s="14"/>
      <c r="O23" s="29">
        <f>[1]СМР!AE24</f>
        <v>0</v>
      </c>
      <c r="P23" s="14"/>
      <c r="Q23" s="12"/>
    </row>
    <row r="24" spans="1:17" s="11" customFormat="1" ht="82.8" x14ac:dyDescent="0.3">
      <c r="A24" s="5">
        <v>22</v>
      </c>
      <c r="B24" s="23" t="s">
        <v>14</v>
      </c>
      <c r="C24" s="23" t="s">
        <v>15</v>
      </c>
      <c r="D24" s="23" t="s">
        <v>16</v>
      </c>
      <c r="E24" s="7" t="s">
        <v>49</v>
      </c>
      <c r="F24" s="7" t="s">
        <v>50</v>
      </c>
      <c r="G24" s="13">
        <v>42829</v>
      </c>
      <c r="H24" s="7" t="s">
        <v>51</v>
      </c>
      <c r="I24" s="10">
        <v>8500797.8800000008</v>
      </c>
      <c r="J24" s="13">
        <v>42931</v>
      </c>
      <c r="K24" s="7" t="s">
        <v>33</v>
      </c>
      <c r="L24" s="7" t="s">
        <v>22</v>
      </c>
      <c r="M24" s="7">
        <v>4027076477</v>
      </c>
      <c r="N24" s="14"/>
      <c r="O24" s="29">
        <f>[1]СМР!AE25</f>
        <v>0</v>
      </c>
      <c r="P24" s="14"/>
      <c r="Q24" s="12"/>
    </row>
    <row r="25" spans="1:17" s="11" customFormat="1" ht="96.6" x14ac:dyDescent="0.3">
      <c r="A25" s="5">
        <v>23</v>
      </c>
      <c r="B25" s="23" t="s">
        <v>14</v>
      </c>
      <c r="C25" s="23" t="s">
        <v>15</v>
      </c>
      <c r="D25" s="23" t="s">
        <v>16</v>
      </c>
      <c r="E25" s="7" t="s">
        <v>49</v>
      </c>
      <c r="F25" s="7" t="s">
        <v>52</v>
      </c>
      <c r="G25" s="13">
        <v>42829</v>
      </c>
      <c r="H25" s="7" t="s">
        <v>53</v>
      </c>
      <c r="I25" s="10">
        <v>6616075.0599999996</v>
      </c>
      <c r="J25" s="13">
        <v>42566</v>
      </c>
      <c r="K25" s="7" t="s">
        <v>33</v>
      </c>
      <c r="L25" s="7" t="s">
        <v>22</v>
      </c>
      <c r="M25" s="7">
        <v>4027076477</v>
      </c>
      <c r="N25" s="14"/>
      <c r="O25" s="29">
        <f>[1]СМР!AE26</f>
        <v>0</v>
      </c>
      <c r="P25" s="14"/>
      <c r="Q25" s="12"/>
    </row>
    <row r="26" spans="1:17" s="11" customFormat="1" ht="96.6" x14ac:dyDescent="0.3">
      <c r="A26" s="5">
        <v>24</v>
      </c>
      <c r="B26" s="23" t="s">
        <v>14</v>
      </c>
      <c r="C26" s="23" t="s">
        <v>15</v>
      </c>
      <c r="D26" s="23" t="s">
        <v>16</v>
      </c>
      <c r="E26" s="7" t="s">
        <v>80</v>
      </c>
      <c r="F26" s="7" t="s">
        <v>81</v>
      </c>
      <c r="G26" s="13">
        <v>42832</v>
      </c>
      <c r="H26" s="7" t="s">
        <v>82</v>
      </c>
      <c r="I26" s="10">
        <v>4501308.0199999996</v>
      </c>
      <c r="J26" s="13">
        <v>42931</v>
      </c>
      <c r="K26" s="7" t="s">
        <v>29</v>
      </c>
      <c r="L26" s="7" t="s">
        <v>30</v>
      </c>
      <c r="M26" s="7">
        <v>4015005016</v>
      </c>
      <c r="N26" s="14"/>
      <c r="O26" s="29">
        <f>[1]СМР!AE27</f>
        <v>0</v>
      </c>
      <c r="P26" s="14"/>
      <c r="Q26" s="12"/>
    </row>
    <row r="27" spans="1:17" s="11" customFormat="1" ht="165.6" x14ac:dyDescent="0.3">
      <c r="A27" s="5">
        <v>25</v>
      </c>
      <c r="B27" s="23" t="s">
        <v>14</v>
      </c>
      <c r="C27" s="23" t="s">
        <v>15</v>
      </c>
      <c r="D27" s="23" t="s">
        <v>16</v>
      </c>
      <c r="E27" s="7" t="s">
        <v>49</v>
      </c>
      <c r="F27" s="7" t="s">
        <v>73</v>
      </c>
      <c r="G27" s="13">
        <v>42829</v>
      </c>
      <c r="H27" s="7" t="s">
        <v>140</v>
      </c>
      <c r="I27" s="10">
        <v>6706250.3399999999</v>
      </c>
      <c r="J27" s="13">
        <v>42931</v>
      </c>
      <c r="K27" s="7" t="s">
        <v>33</v>
      </c>
      <c r="L27" s="7" t="s">
        <v>22</v>
      </c>
      <c r="M27" s="7">
        <v>4027076477</v>
      </c>
      <c r="N27" s="14"/>
      <c r="O27" s="29">
        <f>[1]СМР!AE28</f>
        <v>0</v>
      </c>
      <c r="P27" s="14"/>
      <c r="Q27" s="12"/>
    </row>
    <row r="28" spans="1:17" s="11" customFormat="1" ht="138" x14ac:dyDescent="0.3">
      <c r="A28" s="5">
        <v>26</v>
      </c>
      <c r="B28" s="23" t="s">
        <v>14</v>
      </c>
      <c r="C28" s="23" t="s">
        <v>15</v>
      </c>
      <c r="D28" s="23" t="s">
        <v>16</v>
      </c>
      <c r="E28" s="7" t="s">
        <v>49</v>
      </c>
      <c r="F28" s="7" t="s">
        <v>71</v>
      </c>
      <c r="G28" s="13">
        <v>42829</v>
      </c>
      <c r="H28" s="7" t="s">
        <v>72</v>
      </c>
      <c r="I28" s="10">
        <v>5844460.9400000004</v>
      </c>
      <c r="J28" s="13">
        <v>42931</v>
      </c>
      <c r="K28" s="7" t="s">
        <v>33</v>
      </c>
      <c r="L28" s="7" t="s">
        <v>22</v>
      </c>
      <c r="M28" s="7">
        <v>4027076477</v>
      </c>
      <c r="N28" s="14"/>
      <c r="O28" s="29">
        <f>[1]СМР!AE29</f>
        <v>2067513.79</v>
      </c>
      <c r="P28" s="14"/>
      <c r="Q28" s="12"/>
    </row>
    <row r="29" spans="1:17" s="11" customFormat="1" ht="96.6" x14ac:dyDescent="0.3">
      <c r="A29" s="5">
        <v>27</v>
      </c>
      <c r="B29" s="23" t="s">
        <v>14</v>
      </c>
      <c r="C29" s="23" t="s">
        <v>15</v>
      </c>
      <c r="D29" s="23" t="s">
        <v>16</v>
      </c>
      <c r="E29" s="7" t="s">
        <v>80</v>
      </c>
      <c r="F29" s="7" t="s">
        <v>83</v>
      </c>
      <c r="G29" s="13">
        <v>42832</v>
      </c>
      <c r="H29" s="7" t="s">
        <v>84</v>
      </c>
      <c r="I29" s="10">
        <v>4135027.57</v>
      </c>
      <c r="J29" s="13">
        <v>42931</v>
      </c>
      <c r="K29" s="7" t="s">
        <v>29</v>
      </c>
      <c r="L29" s="7" t="s">
        <v>30</v>
      </c>
      <c r="M29" s="7">
        <v>4015005016</v>
      </c>
      <c r="N29" s="14"/>
      <c r="O29" s="31">
        <f>[1]СМР!AE30</f>
        <v>0</v>
      </c>
      <c r="P29" s="14"/>
      <c r="Q29" s="12"/>
    </row>
    <row r="30" spans="1:17" s="11" customFormat="1" ht="82.8" x14ac:dyDescent="0.3">
      <c r="A30" s="5">
        <v>28</v>
      </c>
      <c r="B30" s="15" t="s">
        <v>14</v>
      </c>
      <c r="C30" s="23" t="s">
        <v>15</v>
      </c>
      <c r="D30" s="23" t="s">
        <v>16</v>
      </c>
      <c r="E30" s="7" t="s">
        <v>80</v>
      </c>
      <c r="F30" s="7" t="s">
        <v>97</v>
      </c>
      <c r="G30" s="13">
        <v>42832</v>
      </c>
      <c r="H30" s="7" t="s">
        <v>98</v>
      </c>
      <c r="I30" s="10">
        <v>8294349.0700000003</v>
      </c>
      <c r="J30" s="13">
        <v>42931</v>
      </c>
      <c r="K30" s="7" t="s">
        <v>41</v>
      </c>
      <c r="L30" s="7" t="s">
        <v>42</v>
      </c>
      <c r="M30" s="7">
        <v>7106525233</v>
      </c>
      <c r="N30" s="14"/>
      <c r="O30" s="29">
        <f>[1]СМР!AE31</f>
        <v>3306383.0300000003</v>
      </c>
      <c r="P30" s="14"/>
      <c r="Q30" s="12"/>
    </row>
    <row r="31" spans="1:17" s="11" customFormat="1" ht="82.8" x14ac:dyDescent="0.3">
      <c r="A31" s="5">
        <v>29</v>
      </c>
      <c r="B31" s="23" t="s">
        <v>14</v>
      </c>
      <c r="C31" s="23" t="s">
        <v>15</v>
      </c>
      <c r="D31" s="23" t="s">
        <v>16</v>
      </c>
      <c r="E31" s="7" t="s">
        <v>80</v>
      </c>
      <c r="F31" s="7" t="s">
        <v>103</v>
      </c>
      <c r="G31" s="13">
        <v>42832</v>
      </c>
      <c r="H31" s="7" t="s">
        <v>104</v>
      </c>
      <c r="I31" s="10">
        <v>7350150.1900000004</v>
      </c>
      <c r="J31" s="13">
        <v>42931</v>
      </c>
      <c r="K31" s="7" t="s">
        <v>89</v>
      </c>
      <c r="L31" s="7" t="s">
        <v>90</v>
      </c>
      <c r="M31" s="7">
        <v>4025409829</v>
      </c>
      <c r="N31" s="14"/>
      <c r="O31" s="29">
        <f>[1]СМР!AE32</f>
        <v>0</v>
      </c>
      <c r="P31" s="14"/>
      <c r="Q31" s="12"/>
    </row>
    <row r="32" spans="1:17" s="11" customFormat="1" ht="82.8" x14ac:dyDescent="0.3">
      <c r="A32" s="5">
        <v>30</v>
      </c>
      <c r="B32" s="23" t="s">
        <v>14</v>
      </c>
      <c r="C32" s="23" t="s">
        <v>15</v>
      </c>
      <c r="D32" s="23" t="s">
        <v>16</v>
      </c>
      <c r="E32" s="7" t="s">
        <v>91</v>
      </c>
      <c r="F32" s="7" t="s">
        <v>110</v>
      </c>
      <c r="G32" s="13">
        <v>42832</v>
      </c>
      <c r="H32" s="7" t="s">
        <v>111</v>
      </c>
      <c r="I32" s="10">
        <v>6459771.9400000004</v>
      </c>
      <c r="J32" s="13">
        <v>42931</v>
      </c>
      <c r="K32" s="7" t="s">
        <v>33</v>
      </c>
      <c r="L32" s="7" t="s">
        <v>22</v>
      </c>
      <c r="M32" s="7">
        <v>4027076477</v>
      </c>
      <c r="N32" s="14"/>
      <c r="O32" s="29">
        <f>[1]СМР!AE33</f>
        <v>0</v>
      </c>
      <c r="P32" s="14"/>
      <c r="Q32" s="12"/>
    </row>
    <row r="33" spans="1:17" s="11" customFormat="1" ht="110.4" x14ac:dyDescent="0.3">
      <c r="A33" s="5">
        <v>31</v>
      </c>
      <c r="B33" s="23" t="s">
        <v>14</v>
      </c>
      <c r="C33" s="23" t="s">
        <v>15</v>
      </c>
      <c r="D33" s="23" t="s">
        <v>16</v>
      </c>
      <c r="E33" s="7" t="s">
        <v>91</v>
      </c>
      <c r="F33" s="7" t="s">
        <v>112</v>
      </c>
      <c r="G33" s="13">
        <v>42832</v>
      </c>
      <c r="H33" s="7" t="s">
        <v>122</v>
      </c>
      <c r="I33" s="10">
        <v>8449716.6799999997</v>
      </c>
      <c r="J33" s="13">
        <v>42931</v>
      </c>
      <c r="K33" s="7" t="s">
        <v>33</v>
      </c>
      <c r="L33" s="7" t="s">
        <v>22</v>
      </c>
      <c r="M33" s="7">
        <v>4027076477</v>
      </c>
      <c r="N33" s="14"/>
      <c r="O33" s="29">
        <f>[1]СМР!AE34</f>
        <v>0</v>
      </c>
      <c r="P33" s="14"/>
      <c r="Q33" s="12"/>
    </row>
    <row r="34" spans="1:17" s="11" customFormat="1" ht="82.8" x14ac:dyDescent="0.3">
      <c r="A34" s="5">
        <v>32</v>
      </c>
      <c r="B34" s="23" t="s">
        <v>14</v>
      </c>
      <c r="C34" s="23" t="s">
        <v>15</v>
      </c>
      <c r="D34" s="23" t="s">
        <v>16</v>
      </c>
      <c r="E34" s="7" t="s">
        <v>94</v>
      </c>
      <c r="F34" s="7" t="s">
        <v>95</v>
      </c>
      <c r="G34" s="13">
        <v>42836</v>
      </c>
      <c r="H34" s="7" t="s">
        <v>96</v>
      </c>
      <c r="I34" s="10">
        <v>4370407.53</v>
      </c>
      <c r="J34" s="13">
        <v>42931</v>
      </c>
      <c r="K34" s="7" t="s">
        <v>41</v>
      </c>
      <c r="L34" s="7" t="s">
        <v>42</v>
      </c>
      <c r="M34" s="12">
        <v>7106525233</v>
      </c>
      <c r="N34" s="14"/>
      <c r="O34" s="29">
        <f>[1]СМР!AE35</f>
        <v>0</v>
      </c>
      <c r="P34" s="14"/>
      <c r="Q34" s="12"/>
    </row>
    <row r="35" spans="1:17" s="11" customFormat="1" ht="138" x14ac:dyDescent="0.3">
      <c r="A35" s="5">
        <v>33</v>
      </c>
      <c r="B35" s="23" t="s">
        <v>14</v>
      </c>
      <c r="C35" s="23" t="s">
        <v>15</v>
      </c>
      <c r="D35" s="23" t="s">
        <v>16</v>
      </c>
      <c r="E35" s="7" t="s">
        <v>91</v>
      </c>
      <c r="F35" s="7" t="s">
        <v>105</v>
      </c>
      <c r="G35" s="13">
        <v>42832</v>
      </c>
      <c r="H35" s="7" t="s">
        <v>106</v>
      </c>
      <c r="I35" s="10">
        <v>4855873.5</v>
      </c>
      <c r="J35" s="13">
        <v>42931</v>
      </c>
      <c r="K35" s="7" t="s">
        <v>33</v>
      </c>
      <c r="L35" s="7" t="s">
        <v>22</v>
      </c>
      <c r="M35" s="12">
        <v>4027076477</v>
      </c>
      <c r="N35" s="14"/>
      <c r="O35" s="29">
        <f>[1]СМР!AE36</f>
        <v>2109258.34</v>
      </c>
      <c r="P35" s="14"/>
      <c r="Q35" s="12"/>
    </row>
    <row r="36" spans="1:17" s="11" customFormat="1" ht="96.6" x14ac:dyDescent="0.3">
      <c r="A36" s="5">
        <v>34</v>
      </c>
      <c r="B36" s="23" t="s">
        <v>14</v>
      </c>
      <c r="C36" s="23" t="s">
        <v>15</v>
      </c>
      <c r="D36" s="23" t="s">
        <v>16</v>
      </c>
      <c r="E36" s="7" t="s">
        <v>94</v>
      </c>
      <c r="F36" s="7" t="s">
        <v>114</v>
      </c>
      <c r="G36" s="13">
        <v>42837</v>
      </c>
      <c r="H36" s="7" t="s">
        <v>113</v>
      </c>
      <c r="I36" s="10">
        <v>11863428.060000001</v>
      </c>
      <c r="J36" s="13">
        <v>42931</v>
      </c>
      <c r="K36" s="7" t="s">
        <v>29</v>
      </c>
      <c r="L36" s="7" t="s">
        <v>30</v>
      </c>
      <c r="M36" s="7">
        <v>4015005016</v>
      </c>
      <c r="N36" s="14"/>
      <c r="O36" s="29">
        <f>[1]СМР!AE37</f>
        <v>0</v>
      </c>
      <c r="P36" s="14"/>
      <c r="Q36" s="12"/>
    </row>
    <row r="37" spans="1:17" s="11" customFormat="1" ht="138" x14ac:dyDescent="0.3">
      <c r="A37" s="5">
        <v>35</v>
      </c>
      <c r="B37" s="23" t="s">
        <v>14</v>
      </c>
      <c r="C37" s="23" t="s">
        <v>15</v>
      </c>
      <c r="D37" s="23" t="s">
        <v>16</v>
      </c>
      <c r="E37" s="7" t="s">
        <v>91</v>
      </c>
      <c r="F37" s="7" t="s">
        <v>99</v>
      </c>
      <c r="G37" s="13">
        <v>42832</v>
      </c>
      <c r="H37" s="7" t="s">
        <v>100</v>
      </c>
      <c r="I37" s="10">
        <v>12511837.359999999</v>
      </c>
      <c r="J37" s="13">
        <v>42931</v>
      </c>
      <c r="K37" s="7" t="s">
        <v>33</v>
      </c>
      <c r="L37" s="7" t="s">
        <v>22</v>
      </c>
      <c r="M37" s="7">
        <v>4027076477</v>
      </c>
      <c r="N37" s="14"/>
      <c r="O37" s="29">
        <f>[1]СМР!AE38</f>
        <v>2052881.39</v>
      </c>
      <c r="P37" s="14"/>
      <c r="Q37" s="12"/>
    </row>
    <row r="38" spans="1:17" s="11" customFormat="1" ht="82.8" x14ac:dyDescent="0.3">
      <c r="A38" s="5">
        <v>36</v>
      </c>
      <c r="B38" s="23" t="s">
        <v>14</v>
      </c>
      <c r="C38" s="23" t="s">
        <v>15</v>
      </c>
      <c r="D38" s="23" t="s">
        <v>16</v>
      </c>
      <c r="E38" s="7" t="s">
        <v>91</v>
      </c>
      <c r="F38" s="7" t="s">
        <v>92</v>
      </c>
      <c r="G38" s="13">
        <v>42836</v>
      </c>
      <c r="H38" s="7" t="s">
        <v>93</v>
      </c>
      <c r="I38" s="10">
        <v>4105762.77</v>
      </c>
      <c r="J38" s="13">
        <v>42931</v>
      </c>
      <c r="K38" s="7" t="s">
        <v>41</v>
      </c>
      <c r="L38" s="7" t="s">
        <v>42</v>
      </c>
      <c r="M38" s="7">
        <v>7106525233</v>
      </c>
      <c r="N38" s="30" t="s">
        <v>138</v>
      </c>
      <c r="O38" s="29">
        <f>[1]СМР!AE39</f>
        <v>0</v>
      </c>
      <c r="P38" s="14"/>
      <c r="Q38" s="12"/>
    </row>
    <row r="39" spans="1:17" s="11" customFormat="1" ht="69" x14ac:dyDescent="0.3">
      <c r="A39" s="5">
        <v>37</v>
      </c>
      <c r="B39" s="23" t="s">
        <v>14</v>
      </c>
      <c r="C39" s="23" t="s">
        <v>15</v>
      </c>
      <c r="D39" s="23" t="s">
        <v>16</v>
      </c>
      <c r="E39" s="7" t="s">
        <v>107</v>
      </c>
      <c r="F39" s="7" t="s">
        <v>108</v>
      </c>
      <c r="G39" s="13">
        <v>42843</v>
      </c>
      <c r="H39" s="7" t="s">
        <v>109</v>
      </c>
      <c r="I39" s="10">
        <v>6521400.9800000004</v>
      </c>
      <c r="J39" s="13">
        <v>42913</v>
      </c>
      <c r="K39" s="7" t="s">
        <v>33</v>
      </c>
      <c r="L39" s="7" t="s">
        <v>22</v>
      </c>
      <c r="M39" s="12">
        <v>4027076477</v>
      </c>
      <c r="N39" s="14"/>
      <c r="O39" s="29">
        <f>[1]СМР!AE40</f>
        <v>0</v>
      </c>
      <c r="P39" s="14"/>
      <c r="Q39" s="12"/>
    </row>
    <row r="40" spans="1:17" s="11" customFormat="1" ht="82.8" x14ac:dyDescent="0.3">
      <c r="A40" s="5">
        <v>38</v>
      </c>
      <c r="B40" s="23" t="s">
        <v>14</v>
      </c>
      <c r="C40" s="23" t="s">
        <v>15</v>
      </c>
      <c r="D40" s="23" t="s">
        <v>16</v>
      </c>
      <c r="E40" s="7" t="s">
        <v>118</v>
      </c>
      <c r="F40" s="7" t="s">
        <v>119</v>
      </c>
      <c r="G40" s="13">
        <v>42853</v>
      </c>
      <c r="H40" s="7" t="s">
        <v>120</v>
      </c>
      <c r="I40" s="10">
        <v>6568255.2400000002</v>
      </c>
      <c r="J40" s="8" t="s">
        <v>121</v>
      </c>
      <c r="K40" s="7" t="s">
        <v>33</v>
      </c>
      <c r="L40" s="7" t="s">
        <v>22</v>
      </c>
      <c r="M40" s="12">
        <v>4027076477</v>
      </c>
      <c r="N40" s="14"/>
      <c r="O40" s="29">
        <f>[1]СМР!AE41</f>
        <v>0</v>
      </c>
      <c r="P40" s="14"/>
      <c r="Q40" s="12"/>
    </row>
    <row r="41" spans="1:17" s="11" customFormat="1" ht="96.6" x14ac:dyDescent="0.3">
      <c r="A41" s="5">
        <v>39</v>
      </c>
      <c r="B41" s="23" t="s">
        <v>14</v>
      </c>
      <c r="C41" s="23" t="s">
        <v>15</v>
      </c>
      <c r="D41" s="23" t="s">
        <v>16</v>
      </c>
      <c r="E41" s="7" t="s">
        <v>141</v>
      </c>
      <c r="F41" s="7" t="s">
        <v>142</v>
      </c>
      <c r="G41" s="13">
        <v>42870</v>
      </c>
      <c r="H41" s="7" t="s">
        <v>143</v>
      </c>
      <c r="I41" s="10">
        <v>2222603.16</v>
      </c>
      <c r="J41" s="8" t="s">
        <v>126</v>
      </c>
      <c r="K41" s="7" t="s">
        <v>33</v>
      </c>
      <c r="L41" s="7" t="s">
        <v>22</v>
      </c>
      <c r="M41" s="12">
        <v>4027076477</v>
      </c>
      <c r="N41" s="14"/>
      <c r="O41" s="29">
        <f>[1]СМР!AE42</f>
        <v>0</v>
      </c>
      <c r="P41" s="14"/>
      <c r="Q41" s="12"/>
    </row>
    <row r="42" spans="1:17" s="11" customFormat="1" ht="82.8" x14ac:dyDescent="0.3">
      <c r="A42" s="5">
        <v>40</v>
      </c>
      <c r="B42" s="23" t="s">
        <v>14</v>
      </c>
      <c r="C42" s="23" t="s">
        <v>15</v>
      </c>
      <c r="D42" s="23" t="s">
        <v>16</v>
      </c>
      <c r="E42" s="7" t="s">
        <v>141</v>
      </c>
      <c r="F42" s="7" t="s">
        <v>144</v>
      </c>
      <c r="G42" s="13">
        <v>42870</v>
      </c>
      <c r="H42" s="7" t="s">
        <v>145</v>
      </c>
      <c r="I42" s="10">
        <v>1238969.32</v>
      </c>
      <c r="J42" s="8" t="s">
        <v>146</v>
      </c>
      <c r="K42" s="7" t="s">
        <v>33</v>
      </c>
      <c r="L42" s="7" t="s">
        <v>22</v>
      </c>
      <c r="M42" s="12">
        <v>4027076477</v>
      </c>
      <c r="N42" s="14"/>
      <c r="O42" s="29">
        <f>[1]СМР!AE43</f>
        <v>0</v>
      </c>
      <c r="P42" s="14"/>
      <c r="Q42" s="12"/>
    </row>
    <row r="43" spans="1:17" s="11" customFormat="1" ht="69" x14ac:dyDescent="0.3">
      <c r="A43" s="5">
        <v>39</v>
      </c>
      <c r="B43" s="23" t="s">
        <v>14</v>
      </c>
      <c r="C43" s="23" t="s">
        <v>15</v>
      </c>
      <c r="D43" s="23" t="s">
        <v>16</v>
      </c>
      <c r="E43" s="7" t="s">
        <v>127</v>
      </c>
      <c r="F43" s="7" t="s">
        <v>128</v>
      </c>
      <c r="G43" s="13">
        <v>42873</v>
      </c>
      <c r="H43" s="7" t="s">
        <v>129</v>
      </c>
      <c r="I43" s="10">
        <v>1095678.3799999999</v>
      </c>
      <c r="J43" s="8" t="s">
        <v>130</v>
      </c>
      <c r="K43" s="7" t="s">
        <v>33</v>
      </c>
      <c r="L43" s="7" t="s">
        <v>22</v>
      </c>
      <c r="M43" s="12">
        <v>4027076477</v>
      </c>
      <c r="N43" s="14"/>
      <c r="O43" s="29">
        <f>[1]СМР!AE42</f>
        <v>0</v>
      </c>
      <c r="P43" s="12"/>
      <c r="Q43" s="12"/>
    </row>
    <row r="44" spans="1:17" s="11" customFormat="1" ht="96.6" x14ac:dyDescent="0.3">
      <c r="A44" s="5">
        <v>40</v>
      </c>
      <c r="B44" s="23" t="s">
        <v>14</v>
      </c>
      <c r="C44" s="23" t="s">
        <v>15</v>
      </c>
      <c r="D44" s="23" t="s">
        <v>16</v>
      </c>
      <c r="E44" s="7" t="s">
        <v>127</v>
      </c>
      <c r="F44" s="7" t="s">
        <v>131</v>
      </c>
      <c r="G44" s="13">
        <v>42873</v>
      </c>
      <c r="H44" s="7" t="s">
        <v>132</v>
      </c>
      <c r="I44" s="10">
        <v>2114306.2999999998</v>
      </c>
      <c r="J44" s="8" t="s">
        <v>133</v>
      </c>
      <c r="K44" s="7" t="s">
        <v>33</v>
      </c>
      <c r="L44" s="7" t="s">
        <v>22</v>
      </c>
      <c r="M44" s="12">
        <v>4027076477</v>
      </c>
      <c r="N44" s="14"/>
      <c r="O44" s="29">
        <f>[1]СМР!AE43</f>
        <v>0</v>
      </c>
      <c r="P44" s="12"/>
      <c r="Q44" s="12"/>
    </row>
    <row r="45" spans="1:17" s="11" customFormat="1" ht="138" x14ac:dyDescent="0.3">
      <c r="A45" s="5">
        <v>43</v>
      </c>
      <c r="B45" s="23" t="s">
        <v>14</v>
      </c>
      <c r="C45" s="23" t="s">
        <v>15</v>
      </c>
      <c r="D45" s="23" t="s">
        <v>16</v>
      </c>
      <c r="E45" s="7" t="s">
        <v>153</v>
      </c>
      <c r="F45" s="7" t="s">
        <v>187</v>
      </c>
      <c r="G45" s="13">
        <v>42879</v>
      </c>
      <c r="H45" s="7" t="s">
        <v>188</v>
      </c>
      <c r="I45" s="10">
        <v>6630401.1200000001</v>
      </c>
      <c r="J45" s="8" t="s">
        <v>159</v>
      </c>
      <c r="K45" s="7" t="s">
        <v>33</v>
      </c>
      <c r="L45" s="7" t="s">
        <v>22</v>
      </c>
      <c r="M45" s="12">
        <v>4027076477</v>
      </c>
      <c r="N45" s="14"/>
      <c r="O45" s="29">
        <f>[1]СМР!AE46</f>
        <v>0</v>
      </c>
      <c r="P45" s="14"/>
      <c r="Q45" s="12"/>
    </row>
    <row r="46" spans="1:17" s="11" customFormat="1" ht="179.4" x14ac:dyDescent="0.3">
      <c r="A46" s="5">
        <v>44</v>
      </c>
      <c r="B46" s="23" t="s">
        <v>14</v>
      </c>
      <c r="C46" s="23" t="s">
        <v>15</v>
      </c>
      <c r="D46" s="23" t="s">
        <v>16</v>
      </c>
      <c r="E46" s="7" t="s">
        <v>153</v>
      </c>
      <c r="F46" s="7" t="s">
        <v>154</v>
      </c>
      <c r="G46" s="13">
        <v>42879</v>
      </c>
      <c r="H46" s="7" t="s">
        <v>155</v>
      </c>
      <c r="I46" s="10">
        <v>9479590.1799999997</v>
      </c>
      <c r="J46" s="8" t="s">
        <v>121</v>
      </c>
      <c r="K46" s="7" t="s">
        <v>33</v>
      </c>
      <c r="L46" s="7" t="s">
        <v>22</v>
      </c>
      <c r="M46" s="12">
        <v>4027076477</v>
      </c>
      <c r="N46" s="14"/>
      <c r="O46" s="29">
        <f>[1]СМР!AE46</f>
        <v>0</v>
      </c>
      <c r="P46" s="14"/>
      <c r="Q46" s="12"/>
    </row>
    <row r="47" spans="1:17" s="11" customFormat="1" ht="138" x14ac:dyDescent="0.3">
      <c r="A47" s="5">
        <v>45</v>
      </c>
      <c r="B47" s="23" t="s">
        <v>14</v>
      </c>
      <c r="C47" s="23" t="s">
        <v>15</v>
      </c>
      <c r="D47" s="23" t="s">
        <v>16</v>
      </c>
      <c r="E47" s="7" t="s">
        <v>156</v>
      </c>
      <c r="F47" s="7" t="s">
        <v>157</v>
      </c>
      <c r="G47" s="13">
        <v>42890</v>
      </c>
      <c r="H47" s="7" t="s">
        <v>158</v>
      </c>
      <c r="I47" s="10">
        <v>1484404.06</v>
      </c>
      <c r="J47" s="8" t="s">
        <v>159</v>
      </c>
      <c r="K47" s="7" t="s">
        <v>33</v>
      </c>
      <c r="L47" s="7" t="s">
        <v>22</v>
      </c>
      <c r="M47" s="12">
        <v>4027076477</v>
      </c>
      <c r="N47" s="14"/>
      <c r="O47" s="29">
        <f>[1]СМР!AE47</f>
        <v>0</v>
      </c>
      <c r="P47" s="14"/>
      <c r="Q47" s="12"/>
    </row>
    <row r="48" spans="1:17" s="11" customFormat="1" ht="69" x14ac:dyDescent="0.3">
      <c r="A48" s="5">
        <v>41</v>
      </c>
      <c r="B48" s="23" t="s">
        <v>14</v>
      </c>
      <c r="C48" s="23" t="s">
        <v>15</v>
      </c>
      <c r="D48" s="23" t="s">
        <v>16</v>
      </c>
      <c r="E48" s="7" t="s">
        <v>123</v>
      </c>
      <c r="F48" s="7" t="s">
        <v>124</v>
      </c>
      <c r="G48" s="13">
        <v>42884</v>
      </c>
      <c r="H48" s="7" t="s">
        <v>125</v>
      </c>
      <c r="I48" s="10">
        <v>8698741.3499999996</v>
      </c>
      <c r="J48" s="8" t="s">
        <v>126</v>
      </c>
      <c r="K48" s="7" t="s">
        <v>41</v>
      </c>
      <c r="L48" s="7" t="s">
        <v>42</v>
      </c>
      <c r="M48" s="12">
        <v>7106525233</v>
      </c>
      <c r="N48" s="14"/>
      <c r="O48" s="29">
        <f>[1]СМР!AE44</f>
        <v>0</v>
      </c>
      <c r="P48" s="12"/>
      <c r="Q48" s="12"/>
    </row>
    <row r="49" spans="1:17" s="11" customFormat="1" ht="69" x14ac:dyDescent="0.3">
      <c r="A49" s="5">
        <v>47</v>
      </c>
      <c r="B49" s="23" t="s">
        <v>14</v>
      </c>
      <c r="C49" s="23" t="s">
        <v>15</v>
      </c>
      <c r="D49" s="23" t="s">
        <v>16</v>
      </c>
      <c r="E49" s="7" t="s">
        <v>153</v>
      </c>
      <c r="F49" s="7" t="s">
        <v>160</v>
      </c>
      <c r="G49" s="13">
        <v>42879</v>
      </c>
      <c r="H49" s="7" t="s">
        <v>161</v>
      </c>
      <c r="I49" s="10">
        <v>7430775.0599999996</v>
      </c>
      <c r="J49" s="8" t="s">
        <v>126</v>
      </c>
      <c r="K49" s="7" t="s">
        <v>33</v>
      </c>
      <c r="L49" s="7" t="s">
        <v>22</v>
      </c>
      <c r="M49" s="12">
        <v>4027076477</v>
      </c>
      <c r="N49" s="14"/>
      <c r="O49" s="29">
        <f>[1]СМР!AE49</f>
        <v>0</v>
      </c>
      <c r="P49" s="14"/>
      <c r="Q49" s="12"/>
    </row>
    <row r="50" spans="1:17" s="11" customFormat="1" ht="69" x14ac:dyDescent="0.3">
      <c r="A50" s="5">
        <v>48</v>
      </c>
      <c r="B50" s="23" t="s">
        <v>14</v>
      </c>
      <c r="C50" s="23" t="s">
        <v>15</v>
      </c>
      <c r="D50" s="23" t="s">
        <v>16</v>
      </c>
      <c r="E50" s="7" t="s">
        <v>153</v>
      </c>
      <c r="F50" s="7" t="s">
        <v>162</v>
      </c>
      <c r="G50" s="13">
        <v>42879</v>
      </c>
      <c r="H50" s="7" t="s">
        <v>163</v>
      </c>
      <c r="I50" s="10">
        <v>6702864.9199999999</v>
      </c>
      <c r="J50" s="8" t="s">
        <v>126</v>
      </c>
      <c r="K50" s="7" t="s">
        <v>33</v>
      </c>
      <c r="L50" s="7" t="s">
        <v>22</v>
      </c>
      <c r="M50" s="12">
        <v>4027076477</v>
      </c>
      <c r="N50" s="14"/>
      <c r="O50" s="29">
        <f>[1]СМР!AE50</f>
        <v>0</v>
      </c>
      <c r="P50" s="14"/>
      <c r="Q50" s="12"/>
    </row>
    <row r="51" spans="1:17" s="11" customFormat="1" ht="69" x14ac:dyDescent="0.3">
      <c r="A51" s="5">
        <v>49</v>
      </c>
      <c r="B51" s="23" t="s">
        <v>14</v>
      </c>
      <c r="C51" s="23" t="s">
        <v>15</v>
      </c>
      <c r="D51" s="23" t="s">
        <v>16</v>
      </c>
      <c r="E51" s="36" t="s">
        <v>123</v>
      </c>
      <c r="F51" s="36" t="s">
        <v>147</v>
      </c>
      <c r="G51" s="38">
        <v>42885</v>
      </c>
      <c r="H51" s="36" t="s">
        <v>148</v>
      </c>
      <c r="I51" s="39">
        <v>8934278.7300000004</v>
      </c>
      <c r="J51" s="40" t="s">
        <v>121</v>
      </c>
      <c r="K51" s="36" t="s">
        <v>117</v>
      </c>
      <c r="L51" s="36" t="s">
        <v>139</v>
      </c>
      <c r="M51" s="37">
        <v>5012028793</v>
      </c>
      <c r="N51" s="41"/>
      <c r="O51" s="29">
        <f>[1]СМР!AE47</f>
        <v>0</v>
      </c>
      <c r="P51" s="41"/>
      <c r="Q51" s="37"/>
    </row>
    <row r="52" spans="1:17" s="11" customFormat="1" ht="69" x14ac:dyDescent="0.3">
      <c r="A52" s="5">
        <v>51</v>
      </c>
      <c r="B52" s="23" t="s">
        <v>14</v>
      </c>
      <c r="C52" s="23" t="s">
        <v>15</v>
      </c>
      <c r="D52" s="23" t="s">
        <v>16</v>
      </c>
      <c r="E52" s="7" t="s">
        <v>149</v>
      </c>
      <c r="F52" s="7" t="s">
        <v>164</v>
      </c>
      <c r="G52" s="13">
        <v>42885</v>
      </c>
      <c r="H52" s="7" t="s">
        <v>165</v>
      </c>
      <c r="I52" s="10">
        <v>8754889.6400000006</v>
      </c>
      <c r="J52" s="8" t="s">
        <v>159</v>
      </c>
      <c r="K52" s="7" t="s">
        <v>33</v>
      </c>
      <c r="L52" s="7" t="s">
        <v>22</v>
      </c>
      <c r="M52" s="12">
        <v>4027076477</v>
      </c>
      <c r="N52" s="14"/>
      <c r="O52" s="29">
        <f>[1]СМР!AE52</f>
        <v>0</v>
      </c>
      <c r="P52" s="14"/>
      <c r="Q52" s="12"/>
    </row>
    <row r="53" spans="1:17" s="11" customFormat="1" ht="69" x14ac:dyDescent="0.3">
      <c r="A53" s="5">
        <v>52</v>
      </c>
      <c r="B53" s="23" t="s">
        <v>14</v>
      </c>
      <c r="C53" s="23" t="s">
        <v>15</v>
      </c>
      <c r="D53" s="23" t="s">
        <v>16</v>
      </c>
      <c r="E53" s="7" t="s">
        <v>149</v>
      </c>
      <c r="F53" s="36" t="s">
        <v>150</v>
      </c>
      <c r="G53" s="38">
        <v>42885</v>
      </c>
      <c r="H53" s="36" t="s">
        <v>151</v>
      </c>
      <c r="I53" s="39">
        <v>5595544.6600000001</v>
      </c>
      <c r="J53" s="40" t="s">
        <v>152</v>
      </c>
      <c r="K53" s="7" t="s">
        <v>33</v>
      </c>
      <c r="L53" s="7" t="s">
        <v>22</v>
      </c>
      <c r="M53" s="12">
        <v>4027076477</v>
      </c>
      <c r="N53" s="41"/>
      <c r="O53" s="29">
        <f>[1]СМР!AE48</f>
        <v>0</v>
      </c>
      <c r="P53" s="41"/>
      <c r="Q53" s="37"/>
    </row>
    <row r="54" spans="1:17" s="11" customFormat="1" ht="69" x14ac:dyDescent="0.3">
      <c r="A54" s="5">
        <v>53</v>
      </c>
      <c r="B54" s="23" t="s">
        <v>14</v>
      </c>
      <c r="C54" s="23" t="s">
        <v>15</v>
      </c>
      <c r="D54" s="23" t="s">
        <v>16</v>
      </c>
      <c r="E54" s="7" t="s">
        <v>149</v>
      </c>
      <c r="F54" s="7" t="s">
        <v>166</v>
      </c>
      <c r="G54" s="13">
        <v>42885</v>
      </c>
      <c r="H54" s="7" t="s">
        <v>167</v>
      </c>
      <c r="I54" s="10">
        <v>12935349.98</v>
      </c>
      <c r="J54" s="8" t="s">
        <v>159</v>
      </c>
      <c r="K54" s="7" t="s">
        <v>33</v>
      </c>
      <c r="L54" s="7" t="s">
        <v>22</v>
      </c>
      <c r="M54" s="12">
        <v>4027076477</v>
      </c>
      <c r="N54" s="14"/>
      <c r="O54" s="29">
        <f>[1]СМР!AE54</f>
        <v>0</v>
      </c>
      <c r="P54" s="14"/>
      <c r="Q54" s="12"/>
    </row>
    <row r="55" spans="1:17" s="11" customFormat="1" ht="96.6" x14ac:dyDescent="0.3">
      <c r="A55" s="5">
        <v>54</v>
      </c>
      <c r="B55" s="23" t="s">
        <v>14</v>
      </c>
      <c r="C55" s="23" t="s">
        <v>15</v>
      </c>
      <c r="D55" s="23" t="s">
        <v>16</v>
      </c>
      <c r="E55" s="7" t="s">
        <v>168</v>
      </c>
      <c r="F55" s="7" t="s">
        <v>169</v>
      </c>
      <c r="G55" s="13">
        <v>42894</v>
      </c>
      <c r="H55" s="7" t="s">
        <v>170</v>
      </c>
      <c r="I55" s="10">
        <v>15300959.4</v>
      </c>
      <c r="J55" s="8" t="s">
        <v>152</v>
      </c>
      <c r="K55" s="7" t="s">
        <v>171</v>
      </c>
      <c r="L55" s="7" t="s">
        <v>172</v>
      </c>
      <c r="M55" s="12">
        <v>4028048553</v>
      </c>
      <c r="N55" s="14"/>
      <c r="O55" s="29">
        <f>[1]СМР!AE55</f>
        <v>0</v>
      </c>
      <c r="P55" s="14"/>
      <c r="Q55" s="12"/>
    </row>
    <row r="56" spans="1:17" s="11" customFormat="1" ht="69" x14ac:dyDescent="0.3">
      <c r="A56" s="5">
        <v>55</v>
      </c>
      <c r="B56" s="23" t="s">
        <v>14</v>
      </c>
      <c r="C56" s="23" t="s">
        <v>15</v>
      </c>
      <c r="D56" s="23" t="s">
        <v>16</v>
      </c>
      <c r="E56" s="7" t="s">
        <v>173</v>
      </c>
      <c r="F56" s="7" t="s">
        <v>189</v>
      </c>
      <c r="G56" s="13">
        <v>42891</v>
      </c>
      <c r="H56" s="7" t="s">
        <v>190</v>
      </c>
      <c r="I56" s="10">
        <v>11219537.939999999</v>
      </c>
      <c r="J56" s="7" t="s">
        <v>126</v>
      </c>
      <c r="K56" s="7" t="s">
        <v>33</v>
      </c>
      <c r="L56" s="7" t="s">
        <v>22</v>
      </c>
      <c r="M56" s="12">
        <v>4027076477</v>
      </c>
      <c r="N56" s="14"/>
      <c r="O56" s="29">
        <f>[1]СМР!AE57</f>
        <v>0</v>
      </c>
      <c r="P56" s="14"/>
      <c r="Q56" s="12"/>
    </row>
    <row r="57" spans="1:17" s="11" customFormat="1" ht="69" x14ac:dyDescent="0.3">
      <c r="A57" s="5">
        <v>56</v>
      </c>
      <c r="B57" s="23" t="s">
        <v>14</v>
      </c>
      <c r="C57" s="23" t="s">
        <v>15</v>
      </c>
      <c r="D57" s="23" t="s">
        <v>16</v>
      </c>
      <c r="E57" s="7" t="s">
        <v>173</v>
      </c>
      <c r="F57" s="7" t="s">
        <v>191</v>
      </c>
      <c r="G57" s="13">
        <v>42891</v>
      </c>
      <c r="H57" s="7" t="s">
        <v>192</v>
      </c>
      <c r="I57" s="10">
        <v>5896214.5599999996</v>
      </c>
      <c r="J57" s="7" t="s">
        <v>126</v>
      </c>
      <c r="K57" s="7" t="s">
        <v>33</v>
      </c>
      <c r="L57" s="7" t="s">
        <v>22</v>
      </c>
      <c r="M57" s="12">
        <v>4027076477</v>
      </c>
      <c r="N57" s="14"/>
      <c r="O57" s="29">
        <f>[1]СМР!AE58</f>
        <v>0</v>
      </c>
      <c r="P57" s="14"/>
      <c r="Q57" s="12"/>
    </row>
    <row r="58" spans="1:17" s="11" customFormat="1" ht="69" x14ac:dyDescent="0.3">
      <c r="A58" s="5">
        <v>57</v>
      </c>
      <c r="B58" s="23" t="s">
        <v>14</v>
      </c>
      <c r="C58" s="23" t="s">
        <v>15</v>
      </c>
      <c r="D58" s="23" t="s">
        <v>16</v>
      </c>
      <c r="E58" s="7" t="s">
        <v>173</v>
      </c>
      <c r="F58" s="7" t="s">
        <v>193</v>
      </c>
      <c r="G58" s="13">
        <v>42891</v>
      </c>
      <c r="H58" s="7" t="s">
        <v>194</v>
      </c>
      <c r="I58" s="10">
        <v>5887594.6600000001</v>
      </c>
      <c r="J58" s="7" t="s">
        <v>159</v>
      </c>
      <c r="K58" s="7" t="s">
        <v>33</v>
      </c>
      <c r="L58" s="7" t="s">
        <v>22</v>
      </c>
      <c r="M58" s="12">
        <v>4027076477</v>
      </c>
      <c r="N58" s="14"/>
      <c r="O58" s="29">
        <f>[1]СМР!AE59</f>
        <v>0</v>
      </c>
      <c r="P58" s="14"/>
      <c r="Q58" s="12"/>
    </row>
    <row r="59" spans="1:17" s="11" customFormat="1" ht="69" x14ac:dyDescent="0.3">
      <c r="A59" s="5">
        <v>58</v>
      </c>
      <c r="B59" s="23" t="s">
        <v>14</v>
      </c>
      <c r="C59" s="23" t="s">
        <v>15</v>
      </c>
      <c r="D59" s="23" t="s">
        <v>16</v>
      </c>
      <c r="E59" s="7" t="s">
        <v>173</v>
      </c>
      <c r="F59" s="7" t="s">
        <v>174</v>
      </c>
      <c r="G59" s="13">
        <v>42891</v>
      </c>
      <c r="H59" s="7" t="s">
        <v>175</v>
      </c>
      <c r="I59" s="10">
        <v>5553330.1600000001</v>
      </c>
      <c r="J59" s="7" t="s">
        <v>126</v>
      </c>
      <c r="K59" s="7" t="s">
        <v>33</v>
      </c>
      <c r="L59" s="7" t="s">
        <v>22</v>
      </c>
      <c r="M59" s="12">
        <v>4027076477</v>
      </c>
      <c r="N59" s="14"/>
      <c r="O59" s="29">
        <f>[1]СМР!AE56</f>
        <v>0</v>
      </c>
      <c r="P59" s="14"/>
      <c r="Q59" s="12"/>
    </row>
    <row r="60" spans="1:17" s="11" customFormat="1" ht="165.6" x14ac:dyDescent="0.3">
      <c r="A60" s="5">
        <v>59</v>
      </c>
      <c r="B60" s="23" t="s">
        <v>14</v>
      </c>
      <c r="C60" s="23" t="s">
        <v>15</v>
      </c>
      <c r="D60" s="23" t="s">
        <v>16</v>
      </c>
      <c r="E60" s="7" t="s">
        <v>176</v>
      </c>
      <c r="F60" s="7" t="s">
        <v>177</v>
      </c>
      <c r="G60" s="13">
        <v>42895</v>
      </c>
      <c r="H60" s="7" t="s">
        <v>178</v>
      </c>
      <c r="I60" s="10">
        <v>11911844.470000001</v>
      </c>
      <c r="J60" s="7" t="s">
        <v>159</v>
      </c>
      <c r="K60" s="7" t="s">
        <v>179</v>
      </c>
      <c r="L60" s="7" t="s">
        <v>180</v>
      </c>
      <c r="M60" s="12">
        <v>4027121088</v>
      </c>
      <c r="N60" s="14"/>
      <c r="O60" s="29">
        <f>[1]СМР!AE57</f>
        <v>0</v>
      </c>
      <c r="P60" s="14"/>
      <c r="Q60" s="12"/>
    </row>
    <row r="61" spans="1:17" s="11" customFormat="1" ht="69" x14ac:dyDescent="0.3">
      <c r="A61" s="5">
        <v>60</v>
      </c>
      <c r="B61" s="23" t="s">
        <v>14</v>
      </c>
      <c r="C61" s="23" t="s">
        <v>15</v>
      </c>
      <c r="D61" s="23" t="s">
        <v>16</v>
      </c>
      <c r="E61" s="7" t="s">
        <v>181</v>
      </c>
      <c r="F61" s="7" t="s">
        <v>195</v>
      </c>
      <c r="G61" s="13">
        <v>42894</v>
      </c>
      <c r="H61" s="7" t="s">
        <v>196</v>
      </c>
      <c r="I61" s="10">
        <v>9725930.5199999996</v>
      </c>
      <c r="J61" s="7" t="s">
        <v>184</v>
      </c>
      <c r="K61" s="7" t="s">
        <v>33</v>
      </c>
      <c r="L61" s="7" t="s">
        <v>22</v>
      </c>
      <c r="M61" s="12">
        <v>4027076477</v>
      </c>
      <c r="N61" s="14"/>
      <c r="O61" s="29">
        <f>[1]СМР!AE62</f>
        <v>0</v>
      </c>
      <c r="P61" s="14"/>
      <c r="Q61" s="12"/>
    </row>
    <row r="62" spans="1:17" s="11" customFormat="1" ht="69" x14ac:dyDescent="0.3">
      <c r="A62" s="5">
        <v>61</v>
      </c>
      <c r="B62" s="23" t="s">
        <v>14</v>
      </c>
      <c r="C62" s="23" t="s">
        <v>15</v>
      </c>
      <c r="D62" s="23" t="s">
        <v>16</v>
      </c>
      <c r="E62" s="7" t="s">
        <v>181</v>
      </c>
      <c r="F62" s="7" t="s">
        <v>182</v>
      </c>
      <c r="G62" s="13">
        <v>42894</v>
      </c>
      <c r="H62" s="7" t="s">
        <v>183</v>
      </c>
      <c r="I62" s="10">
        <v>13282876.5</v>
      </c>
      <c r="J62" s="7" t="s">
        <v>184</v>
      </c>
      <c r="K62" s="7" t="s">
        <v>33</v>
      </c>
      <c r="L62" s="7" t="s">
        <v>22</v>
      </c>
      <c r="M62" s="12">
        <v>4027076477</v>
      </c>
      <c r="N62" s="14"/>
      <c r="O62" s="29">
        <f>[1]СМР!AE58</f>
        <v>0</v>
      </c>
      <c r="P62" s="14"/>
      <c r="Q62" s="12"/>
    </row>
    <row r="63" spans="1:17" s="11" customFormat="1" ht="82.8" x14ac:dyDescent="0.3">
      <c r="A63" s="5">
        <v>62</v>
      </c>
      <c r="B63" s="23" t="s">
        <v>14</v>
      </c>
      <c r="C63" s="23" t="s">
        <v>15</v>
      </c>
      <c r="D63" s="23" t="s">
        <v>16</v>
      </c>
      <c r="E63" s="7" t="s">
        <v>176</v>
      </c>
      <c r="F63" s="7" t="s">
        <v>185</v>
      </c>
      <c r="G63" s="13">
        <v>42897</v>
      </c>
      <c r="H63" s="7" t="s">
        <v>186</v>
      </c>
      <c r="I63" s="10">
        <v>16715527.85</v>
      </c>
      <c r="J63" s="7" t="s">
        <v>130</v>
      </c>
      <c r="K63" s="7" t="s">
        <v>179</v>
      </c>
      <c r="L63" s="7" t="s">
        <v>180</v>
      </c>
      <c r="M63" s="12">
        <v>4027121088</v>
      </c>
      <c r="N63" s="14"/>
      <c r="O63" s="29">
        <f>[1]СМР!AE59</f>
        <v>0</v>
      </c>
      <c r="P63" s="14"/>
      <c r="Q63" s="12"/>
    </row>
    <row r="64" spans="1:17" s="11" customFormat="1" ht="69" x14ac:dyDescent="0.3">
      <c r="A64" s="5">
        <v>63</v>
      </c>
      <c r="B64" s="23" t="s">
        <v>14</v>
      </c>
      <c r="C64" s="23" t="s">
        <v>15</v>
      </c>
      <c r="D64" s="23" t="s">
        <v>16</v>
      </c>
      <c r="E64" s="7" t="s">
        <v>197</v>
      </c>
      <c r="F64" s="7" t="s">
        <v>198</v>
      </c>
      <c r="G64" s="13">
        <v>42895</v>
      </c>
      <c r="H64" s="7" t="s">
        <v>199</v>
      </c>
      <c r="I64" s="10">
        <v>10516392.460000001</v>
      </c>
      <c r="J64" s="7" t="s">
        <v>159</v>
      </c>
      <c r="K64" s="7" t="s">
        <v>33</v>
      </c>
      <c r="L64" s="7" t="s">
        <v>22</v>
      </c>
      <c r="M64" s="12">
        <v>4027076477</v>
      </c>
      <c r="N64" s="14"/>
      <c r="O64" s="29">
        <f>[1]СМР!AE65</f>
        <v>0</v>
      </c>
      <c r="P64" s="14"/>
      <c r="Q64" s="12"/>
    </row>
    <row r="65" spans="1:17" s="11" customFormat="1" ht="69" x14ac:dyDescent="0.3">
      <c r="A65" s="5">
        <v>64</v>
      </c>
      <c r="B65" s="23" t="s">
        <v>14</v>
      </c>
      <c r="C65" s="23" t="s">
        <v>15</v>
      </c>
      <c r="D65" s="23" t="s">
        <v>16</v>
      </c>
      <c r="E65" s="7" t="s">
        <v>197</v>
      </c>
      <c r="F65" s="7" t="s">
        <v>200</v>
      </c>
      <c r="G65" s="13">
        <v>42895</v>
      </c>
      <c r="H65" s="7" t="s">
        <v>201</v>
      </c>
      <c r="I65" s="10">
        <v>12892033.359999999</v>
      </c>
      <c r="J65" s="7" t="s">
        <v>159</v>
      </c>
      <c r="K65" s="7" t="s">
        <v>33</v>
      </c>
      <c r="L65" s="7" t="s">
        <v>22</v>
      </c>
      <c r="M65" s="12">
        <v>4027076477</v>
      </c>
      <c r="N65" s="14"/>
      <c r="O65" s="29">
        <f>[1]СМР!AE66</f>
        <v>0</v>
      </c>
      <c r="P65" s="14"/>
      <c r="Q65" s="12"/>
    </row>
    <row r="66" spans="1:17" s="11" customFormat="1" ht="96.6" x14ac:dyDescent="0.3">
      <c r="A66" s="5">
        <v>66</v>
      </c>
      <c r="B66" s="23" t="s">
        <v>14</v>
      </c>
      <c r="C66" s="23" t="s">
        <v>15</v>
      </c>
      <c r="D66" s="23" t="s">
        <v>16</v>
      </c>
      <c r="E66" s="7" t="s">
        <v>202</v>
      </c>
      <c r="F66" s="7" t="s">
        <v>203</v>
      </c>
      <c r="G66" s="13">
        <v>42902</v>
      </c>
      <c r="H66" s="7" t="s">
        <v>204</v>
      </c>
      <c r="I66" s="10">
        <v>2778922.11</v>
      </c>
      <c r="J66" s="7" t="s">
        <v>126</v>
      </c>
      <c r="K66" s="7" t="s">
        <v>29</v>
      </c>
      <c r="L66" s="7" t="s">
        <v>30</v>
      </c>
      <c r="M66" s="7">
        <v>4015005016</v>
      </c>
      <c r="N66" s="14"/>
      <c r="O66" s="29">
        <f>[1]СМР!AE67</f>
        <v>0</v>
      </c>
      <c r="P66" s="14"/>
      <c r="Q66" s="12"/>
    </row>
    <row r="67" spans="1:17" s="11" customFormat="1" ht="82.8" x14ac:dyDescent="0.3">
      <c r="A67" s="5">
        <v>67</v>
      </c>
      <c r="B67" s="23" t="s">
        <v>14</v>
      </c>
      <c r="C67" s="23" t="s">
        <v>15</v>
      </c>
      <c r="D67" s="23" t="s">
        <v>16</v>
      </c>
      <c r="E67" s="7" t="s">
        <v>205</v>
      </c>
      <c r="F67" s="7" t="s">
        <v>206</v>
      </c>
      <c r="G67" s="13">
        <v>42902</v>
      </c>
      <c r="H67" s="7" t="s">
        <v>207</v>
      </c>
      <c r="I67" s="10">
        <v>4895288.37</v>
      </c>
      <c r="J67" s="7" t="s">
        <v>130</v>
      </c>
      <c r="K67" s="7" t="s">
        <v>25</v>
      </c>
      <c r="L67" s="7" t="s">
        <v>26</v>
      </c>
      <c r="M67" s="7">
        <v>4024007027</v>
      </c>
      <c r="N67" s="14"/>
      <c r="O67" s="29">
        <f>[1]СМР!AE68</f>
        <v>0</v>
      </c>
      <c r="P67" s="14"/>
      <c r="Q67" s="12"/>
    </row>
    <row r="68" spans="1:17" s="11" customFormat="1" ht="69" x14ac:dyDescent="0.3">
      <c r="A68" s="5">
        <v>68</v>
      </c>
      <c r="B68" s="23" t="s">
        <v>14</v>
      </c>
      <c r="C68" s="23" t="s">
        <v>15</v>
      </c>
      <c r="D68" s="23" t="s">
        <v>16</v>
      </c>
      <c r="E68" s="7" t="s">
        <v>208</v>
      </c>
      <c r="F68" s="7" t="s">
        <v>209</v>
      </c>
      <c r="G68" s="13">
        <v>42902</v>
      </c>
      <c r="H68" s="7" t="s">
        <v>210</v>
      </c>
      <c r="I68" s="10">
        <v>568571.19999999995</v>
      </c>
      <c r="J68" s="7" t="s">
        <v>126</v>
      </c>
      <c r="K68" s="7" t="s">
        <v>33</v>
      </c>
      <c r="L68" s="7" t="s">
        <v>22</v>
      </c>
      <c r="M68" s="7">
        <v>4027076477</v>
      </c>
      <c r="N68" s="14"/>
      <c r="O68" s="29">
        <f>[1]СМР!AE69</f>
        <v>0</v>
      </c>
      <c r="P68" s="14"/>
      <c r="Q68" s="12"/>
    </row>
    <row r="69" spans="1:17" s="11" customFormat="1" ht="82.8" x14ac:dyDescent="0.3">
      <c r="A69" s="5">
        <v>69</v>
      </c>
      <c r="B69" s="23" t="s">
        <v>14</v>
      </c>
      <c r="C69" s="23" t="s">
        <v>15</v>
      </c>
      <c r="D69" s="23" t="s">
        <v>16</v>
      </c>
      <c r="E69" s="7" t="s">
        <v>211</v>
      </c>
      <c r="F69" s="7" t="s">
        <v>212</v>
      </c>
      <c r="G69" s="13">
        <v>42907</v>
      </c>
      <c r="H69" s="7" t="s">
        <v>213</v>
      </c>
      <c r="I69" s="10">
        <v>6858836.25</v>
      </c>
      <c r="J69" s="7" t="s">
        <v>214</v>
      </c>
      <c r="K69" s="7" t="s">
        <v>33</v>
      </c>
      <c r="L69" s="7" t="s">
        <v>22</v>
      </c>
      <c r="M69" s="7">
        <v>4027076477</v>
      </c>
      <c r="N69" s="14"/>
      <c r="O69" s="29">
        <f>[1]СМР!AE70</f>
        <v>0</v>
      </c>
      <c r="P69" s="14"/>
      <c r="Q69" s="12"/>
    </row>
    <row r="70" spans="1:17" s="11" customFormat="1" ht="96.6" x14ac:dyDescent="0.3">
      <c r="A70" s="5">
        <v>70</v>
      </c>
      <c r="B70" s="23" t="s">
        <v>14</v>
      </c>
      <c r="C70" s="23" t="s">
        <v>15</v>
      </c>
      <c r="D70" s="23" t="s">
        <v>16</v>
      </c>
      <c r="E70" s="7" t="s">
        <v>215</v>
      </c>
      <c r="F70" s="7" t="s">
        <v>216</v>
      </c>
      <c r="G70" s="13">
        <v>42907</v>
      </c>
      <c r="H70" s="7" t="s">
        <v>217</v>
      </c>
      <c r="I70" s="10">
        <v>10166227.710000001</v>
      </c>
      <c r="J70" s="7" t="s">
        <v>126</v>
      </c>
      <c r="K70" s="7" t="s">
        <v>29</v>
      </c>
      <c r="L70" s="7" t="s">
        <v>30</v>
      </c>
      <c r="M70" s="7">
        <v>4015005016</v>
      </c>
      <c r="N70" s="14"/>
      <c r="O70" s="29">
        <f>[1]СМР!AE71</f>
        <v>0</v>
      </c>
      <c r="P70" s="14"/>
      <c r="Q70" s="12"/>
    </row>
    <row r="71" spans="1:17" s="11" customFormat="1" ht="69" x14ac:dyDescent="0.3">
      <c r="A71" s="5">
        <v>71</v>
      </c>
      <c r="B71" s="23" t="s">
        <v>14</v>
      </c>
      <c r="C71" s="23" t="s">
        <v>15</v>
      </c>
      <c r="D71" s="23" t="s">
        <v>16</v>
      </c>
      <c r="E71" s="7" t="s">
        <v>218</v>
      </c>
      <c r="F71" s="7" t="s">
        <v>219</v>
      </c>
      <c r="G71" s="13">
        <v>42905</v>
      </c>
      <c r="H71" s="7" t="s">
        <v>220</v>
      </c>
      <c r="I71" s="10">
        <v>11742486.800000001</v>
      </c>
      <c r="J71" s="7" t="s">
        <v>126</v>
      </c>
      <c r="K71" s="7" t="s">
        <v>33</v>
      </c>
      <c r="L71" s="7" t="s">
        <v>22</v>
      </c>
      <c r="M71" s="7">
        <v>4027076477</v>
      </c>
      <c r="N71" s="14"/>
      <c r="O71" s="29">
        <f>[1]СМР!AE72</f>
        <v>0</v>
      </c>
      <c r="P71" s="14"/>
      <c r="Q71" s="12"/>
    </row>
    <row r="72" spans="1:17" s="11" customFormat="1" ht="69" x14ac:dyDescent="0.3">
      <c r="A72" s="5">
        <v>72</v>
      </c>
      <c r="B72" s="23" t="s">
        <v>14</v>
      </c>
      <c r="C72" s="23" t="s">
        <v>15</v>
      </c>
      <c r="D72" s="23" t="s">
        <v>16</v>
      </c>
      <c r="E72" s="7" t="s">
        <v>218</v>
      </c>
      <c r="F72" s="7" t="s">
        <v>221</v>
      </c>
      <c r="G72" s="13">
        <v>42905</v>
      </c>
      <c r="H72" s="7" t="s">
        <v>222</v>
      </c>
      <c r="I72" s="10">
        <v>10290971.16</v>
      </c>
      <c r="J72" s="7" t="s">
        <v>126</v>
      </c>
      <c r="K72" s="7" t="s">
        <v>33</v>
      </c>
      <c r="L72" s="7" t="s">
        <v>22</v>
      </c>
      <c r="M72" s="7">
        <v>4027076477</v>
      </c>
      <c r="N72" s="14"/>
      <c r="O72" s="29">
        <f>[1]СМР!AE73</f>
        <v>0</v>
      </c>
      <c r="P72" s="14"/>
      <c r="Q72" s="12"/>
    </row>
    <row r="73" spans="1:17" s="11" customFormat="1" ht="69" x14ac:dyDescent="0.3">
      <c r="A73" s="5">
        <v>73</v>
      </c>
      <c r="B73" s="23" t="s">
        <v>14</v>
      </c>
      <c r="C73" s="23" t="s">
        <v>15</v>
      </c>
      <c r="D73" s="23" t="s">
        <v>16</v>
      </c>
      <c r="E73" s="7" t="s">
        <v>211</v>
      </c>
      <c r="F73" s="7" t="s">
        <v>223</v>
      </c>
      <c r="G73" s="13">
        <v>42907</v>
      </c>
      <c r="H73" s="7" t="s">
        <v>224</v>
      </c>
      <c r="I73" s="10">
        <v>10843334.800000001</v>
      </c>
      <c r="J73" s="7" t="s">
        <v>126</v>
      </c>
      <c r="K73" s="12" t="s">
        <v>225</v>
      </c>
      <c r="L73" s="7" t="s">
        <v>226</v>
      </c>
      <c r="M73" s="12">
        <v>7716617686</v>
      </c>
      <c r="N73" s="14"/>
      <c r="O73" s="29">
        <f>[1]СМР!AE74</f>
        <v>0</v>
      </c>
      <c r="P73" s="14"/>
      <c r="Q73" s="12"/>
    </row>
    <row r="74" spans="1:17" s="11" customFormat="1" ht="69" x14ac:dyDescent="0.3">
      <c r="A74" s="5">
        <v>74</v>
      </c>
      <c r="B74" s="23" t="s">
        <v>14</v>
      </c>
      <c r="C74" s="23" t="s">
        <v>15</v>
      </c>
      <c r="D74" s="23" t="s">
        <v>16</v>
      </c>
      <c r="E74" s="7" t="s">
        <v>218</v>
      </c>
      <c r="F74" s="7" t="s">
        <v>227</v>
      </c>
      <c r="G74" s="13">
        <v>42905</v>
      </c>
      <c r="H74" s="7" t="s">
        <v>228</v>
      </c>
      <c r="I74" s="10">
        <v>9134233.6799999997</v>
      </c>
      <c r="J74" s="7" t="s">
        <v>159</v>
      </c>
      <c r="K74" s="7" t="s">
        <v>33</v>
      </c>
      <c r="L74" s="7" t="s">
        <v>22</v>
      </c>
      <c r="M74" s="7">
        <v>4027076477</v>
      </c>
      <c r="N74" s="14"/>
      <c r="O74" s="29">
        <f>[1]СМР!AE75</f>
        <v>0</v>
      </c>
      <c r="P74" s="14"/>
      <c r="Q74" s="12"/>
    </row>
    <row r="75" spans="1:17" s="11" customFormat="1" ht="96.6" x14ac:dyDescent="0.3">
      <c r="A75" s="5">
        <v>75</v>
      </c>
      <c r="B75" s="23" t="s">
        <v>14</v>
      </c>
      <c r="C75" s="23" t="s">
        <v>15</v>
      </c>
      <c r="D75" s="23" t="s">
        <v>16</v>
      </c>
      <c r="E75" s="7" t="s">
        <v>211</v>
      </c>
      <c r="F75" s="7" t="s">
        <v>229</v>
      </c>
      <c r="G75" s="13">
        <v>42907</v>
      </c>
      <c r="H75" s="7" t="s">
        <v>230</v>
      </c>
      <c r="I75" s="10">
        <v>7239891.5800000001</v>
      </c>
      <c r="J75" s="7" t="s">
        <v>126</v>
      </c>
      <c r="K75" s="12" t="s">
        <v>29</v>
      </c>
      <c r="L75" s="7" t="s">
        <v>30</v>
      </c>
      <c r="M75" s="12">
        <v>4015005016</v>
      </c>
      <c r="N75" s="14"/>
      <c r="O75" s="29">
        <f>[1]СМР!AE76</f>
        <v>0</v>
      </c>
      <c r="P75" s="14"/>
      <c r="Q75" s="12"/>
    </row>
    <row r="76" spans="1:17" s="11" customFormat="1" ht="69" x14ac:dyDescent="0.3">
      <c r="A76" s="5">
        <v>76</v>
      </c>
      <c r="B76" s="23" t="s">
        <v>14</v>
      </c>
      <c r="C76" s="23" t="s">
        <v>15</v>
      </c>
      <c r="D76" s="23" t="s">
        <v>16</v>
      </c>
      <c r="E76" s="7" t="s">
        <v>211</v>
      </c>
      <c r="F76" s="7" t="s">
        <v>231</v>
      </c>
      <c r="G76" s="13">
        <v>42907</v>
      </c>
      <c r="H76" s="7" t="s">
        <v>232</v>
      </c>
      <c r="I76" s="10">
        <v>11488941.859999999</v>
      </c>
      <c r="J76" s="7" t="s">
        <v>159</v>
      </c>
      <c r="K76" s="7" t="s">
        <v>179</v>
      </c>
      <c r="L76" s="7" t="s">
        <v>180</v>
      </c>
      <c r="M76" s="12">
        <v>4027121088</v>
      </c>
      <c r="N76" s="14"/>
      <c r="O76" s="29">
        <f>[1]СМР!AE77</f>
        <v>0</v>
      </c>
      <c r="P76" s="14"/>
      <c r="Q76" s="12"/>
    </row>
    <row r="77" spans="1:17" s="11" customFormat="1" ht="69" x14ac:dyDescent="0.3">
      <c r="A77" s="5">
        <v>77</v>
      </c>
      <c r="B77" s="23" t="s">
        <v>14</v>
      </c>
      <c r="C77" s="23" t="s">
        <v>15</v>
      </c>
      <c r="D77" s="23" t="s">
        <v>16</v>
      </c>
      <c r="E77" s="7" t="s">
        <v>211</v>
      </c>
      <c r="F77" s="7" t="s">
        <v>233</v>
      </c>
      <c r="G77" s="13">
        <v>42907</v>
      </c>
      <c r="H77" s="7" t="s">
        <v>234</v>
      </c>
      <c r="I77" s="10">
        <v>9156985.5399999991</v>
      </c>
      <c r="J77" s="7" t="s">
        <v>121</v>
      </c>
      <c r="K77" s="7" t="s">
        <v>41</v>
      </c>
      <c r="L77" s="7" t="s">
        <v>42</v>
      </c>
      <c r="M77" s="12">
        <v>7106525233</v>
      </c>
      <c r="N77" s="14"/>
      <c r="O77" s="29">
        <f>[1]СМР!AE78</f>
        <v>0</v>
      </c>
      <c r="P77" s="14"/>
      <c r="Q77" s="12"/>
    </row>
    <row r="78" spans="1:17" s="11" customFormat="1" ht="69" x14ac:dyDescent="0.3">
      <c r="A78" s="5">
        <v>78</v>
      </c>
      <c r="B78" s="15" t="s">
        <v>14</v>
      </c>
      <c r="C78" s="23" t="s">
        <v>15</v>
      </c>
      <c r="D78" s="23" t="s">
        <v>16</v>
      </c>
      <c r="E78" s="7" t="s">
        <v>235</v>
      </c>
      <c r="F78" s="7" t="s">
        <v>236</v>
      </c>
      <c r="G78" s="13">
        <v>42907</v>
      </c>
      <c r="H78" s="7" t="s">
        <v>237</v>
      </c>
      <c r="I78" s="10">
        <v>24967235.32</v>
      </c>
      <c r="J78" s="7" t="s">
        <v>130</v>
      </c>
      <c r="K78" s="7" t="s">
        <v>33</v>
      </c>
      <c r="L78" s="7" t="s">
        <v>22</v>
      </c>
      <c r="M78" s="7">
        <v>4027076477</v>
      </c>
      <c r="N78" s="14"/>
      <c r="O78" s="29">
        <f>[1]СМР!AE79</f>
        <v>0</v>
      </c>
      <c r="P78" s="14"/>
      <c r="Q78" s="12"/>
    </row>
    <row r="79" spans="1:17" s="11" customFormat="1" ht="69" x14ac:dyDescent="0.3">
      <c r="A79" s="5">
        <v>79</v>
      </c>
      <c r="B79" s="15" t="s">
        <v>14</v>
      </c>
      <c r="C79" s="23" t="s">
        <v>15</v>
      </c>
      <c r="D79" s="23" t="s">
        <v>16</v>
      </c>
      <c r="E79" s="7" t="s">
        <v>235</v>
      </c>
      <c r="F79" s="7" t="s">
        <v>238</v>
      </c>
      <c r="G79" s="13">
        <v>42907</v>
      </c>
      <c r="H79" s="7" t="s">
        <v>239</v>
      </c>
      <c r="I79" s="10">
        <v>6702695.3399999999</v>
      </c>
      <c r="J79" s="7" t="s">
        <v>126</v>
      </c>
      <c r="K79" s="7" t="s">
        <v>33</v>
      </c>
      <c r="L79" s="7" t="s">
        <v>22</v>
      </c>
      <c r="M79" s="7">
        <v>4027076477</v>
      </c>
      <c r="N79" s="14"/>
      <c r="O79" s="29">
        <f>[1]СМР!AE80</f>
        <v>0</v>
      </c>
      <c r="P79" s="14"/>
      <c r="Q79" s="12"/>
    </row>
    <row r="80" spans="1:17" s="11" customFormat="1" ht="69" x14ac:dyDescent="0.3">
      <c r="A80" s="5">
        <v>80</v>
      </c>
      <c r="B80" s="15" t="s">
        <v>14</v>
      </c>
      <c r="C80" s="23" t="s">
        <v>15</v>
      </c>
      <c r="D80" s="23" t="s">
        <v>16</v>
      </c>
      <c r="E80" s="7" t="s">
        <v>235</v>
      </c>
      <c r="F80" s="7" t="s">
        <v>240</v>
      </c>
      <c r="G80" s="13">
        <v>42907</v>
      </c>
      <c r="H80" s="7" t="s">
        <v>241</v>
      </c>
      <c r="I80" s="10">
        <v>13185671.640000001</v>
      </c>
      <c r="J80" s="7" t="s">
        <v>130</v>
      </c>
      <c r="K80" s="7" t="s">
        <v>33</v>
      </c>
      <c r="L80" s="7" t="s">
        <v>22</v>
      </c>
      <c r="M80" s="7">
        <v>4027076477</v>
      </c>
      <c r="N80" s="14"/>
      <c r="O80" s="29">
        <f>[1]СМР!AE81</f>
        <v>0</v>
      </c>
      <c r="P80" s="14"/>
      <c r="Q80" s="12"/>
    </row>
    <row r="81" spans="1:17" s="11" customFormat="1" ht="69" x14ac:dyDescent="0.3">
      <c r="A81" s="5">
        <v>81</v>
      </c>
      <c r="B81" s="15" t="s">
        <v>14</v>
      </c>
      <c r="C81" s="23" t="s">
        <v>15</v>
      </c>
      <c r="D81" s="23" t="s">
        <v>16</v>
      </c>
      <c r="E81" s="7" t="s">
        <v>235</v>
      </c>
      <c r="F81" s="7" t="s">
        <v>242</v>
      </c>
      <c r="G81" s="13">
        <v>42907</v>
      </c>
      <c r="H81" s="7" t="s">
        <v>243</v>
      </c>
      <c r="I81" s="10">
        <v>12807420.279999999</v>
      </c>
      <c r="J81" s="7" t="s">
        <v>126</v>
      </c>
      <c r="K81" s="7" t="s">
        <v>33</v>
      </c>
      <c r="L81" s="7" t="s">
        <v>22</v>
      </c>
      <c r="M81" s="7">
        <v>4027076477</v>
      </c>
      <c r="N81" s="14"/>
      <c r="O81" s="29">
        <f>[1]СМР!AE82</f>
        <v>0</v>
      </c>
      <c r="P81" s="14"/>
      <c r="Q81" s="12"/>
    </row>
    <row r="82" spans="1:17" s="11" customFormat="1" ht="69" x14ac:dyDescent="0.3">
      <c r="A82" s="5">
        <v>82</v>
      </c>
      <c r="B82" s="15" t="s">
        <v>14</v>
      </c>
      <c r="C82" s="23" t="s">
        <v>15</v>
      </c>
      <c r="D82" s="23" t="s">
        <v>16</v>
      </c>
      <c r="E82" s="7" t="s">
        <v>235</v>
      </c>
      <c r="F82" s="7" t="s">
        <v>244</v>
      </c>
      <c r="G82" s="13">
        <v>42907</v>
      </c>
      <c r="H82" s="7" t="s">
        <v>245</v>
      </c>
      <c r="I82" s="10">
        <v>11214912.34</v>
      </c>
      <c r="J82" s="7" t="s">
        <v>126</v>
      </c>
      <c r="K82" s="7" t="s">
        <v>33</v>
      </c>
      <c r="L82" s="7" t="s">
        <v>22</v>
      </c>
      <c r="M82" s="7">
        <v>4027076477</v>
      </c>
      <c r="N82" s="14"/>
      <c r="O82" s="29">
        <f>[1]СМР!AE76</f>
        <v>0</v>
      </c>
      <c r="P82" s="14"/>
      <c r="Q82" s="12"/>
    </row>
    <row r="83" spans="1:17" s="11" customFormat="1" ht="69" x14ac:dyDescent="0.3">
      <c r="A83" s="5">
        <v>83</v>
      </c>
      <c r="B83" s="15" t="s">
        <v>14</v>
      </c>
      <c r="C83" s="23" t="s">
        <v>15</v>
      </c>
      <c r="D83" s="23" t="s">
        <v>16</v>
      </c>
      <c r="E83" s="7" t="s">
        <v>235</v>
      </c>
      <c r="F83" s="7" t="s">
        <v>246</v>
      </c>
      <c r="G83" s="13">
        <v>42907</v>
      </c>
      <c r="H83" s="7" t="s">
        <v>247</v>
      </c>
      <c r="I83" s="10">
        <v>293750.38</v>
      </c>
      <c r="J83" s="7" t="s">
        <v>248</v>
      </c>
      <c r="K83" s="7" t="s">
        <v>33</v>
      </c>
      <c r="L83" s="7" t="s">
        <v>22</v>
      </c>
      <c r="M83" s="7">
        <v>4027076477</v>
      </c>
      <c r="N83" s="14"/>
      <c r="O83" s="29">
        <f>[1]СМР!AE84</f>
        <v>0</v>
      </c>
      <c r="P83" s="14"/>
      <c r="Q83" s="12"/>
    </row>
    <row r="84" spans="1:17" s="11" customFormat="1" ht="69" x14ac:dyDescent="0.3">
      <c r="A84" s="5">
        <v>84</v>
      </c>
      <c r="B84" s="15" t="s">
        <v>14</v>
      </c>
      <c r="C84" s="23" t="s">
        <v>15</v>
      </c>
      <c r="D84" s="23" t="s">
        <v>16</v>
      </c>
      <c r="E84" s="7" t="s">
        <v>235</v>
      </c>
      <c r="F84" s="7" t="s">
        <v>249</v>
      </c>
      <c r="G84" s="13">
        <v>42907</v>
      </c>
      <c r="H84" s="7" t="s">
        <v>250</v>
      </c>
      <c r="I84" s="10">
        <v>82386.42</v>
      </c>
      <c r="J84" s="7" t="s">
        <v>152</v>
      </c>
      <c r="K84" s="7" t="s">
        <v>33</v>
      </c>
      <c r="L84" s="7" t="s">
        <v>22</v>
      </c>
      <c r="M84" s="7">
        <v>4027076477</v>
      </c>
      <c r="N84" s="14"/>
      <c r="O84" s="29">
        <f>[1]СМР!AE85</f>
        <v>0</v>
      </c>
      <c r="P84" s="14"/>
      <c r="Q84" s="12"/>
    </row>
    <row r="85" spans="1:17" s="11" customFormat="1" ht="69" x14ac:dyDescent="0.3">
      <c r="A85" s="5">
        <v>85</v>
      </c>
      <c r="B85" s="15" t="s">
        <v>14</v>
      </c>
      <c r="C85" s="23" t="s">
        <v>15</v>
      </c>
      <c r="D85" s="23" t="s">
        <v>16</v>
      </c>
      <c r="E85" s="7" t="s">
        <v>251</v>
      </c>
      <c r="F85" s="7" t="s">
        <v>252</v>
      </c>
      <c r="G85" s="13">
        <v>42909</v>
      </c>
      <c r="H85" s="7" t="s">
        <v>253</v>
      </c>
      <c r="I85" s="10">
        <v>9675287.2899999991</v>
      </c>
      <c r="J85" s="7" t="s">
        <v>184</v>
      </c>
      <c r="K85" s="7" t="s">
        <v>41</v>
      </c>
      <c r="L85" s="7" t="s">
        <v>42</v>
      </c>
      <c r="M85" s="7">
        <v>7106525233</v>
      </c>
      <c r="N85" s="14"/>
      <c r="O85" s="29">
        <f>[1]СМР!AE86</f>
        <v>0</v>
      </c>
      <c r="P85" s="14"/>
      <c r="Q85" s="12"/>
    </row>
    <row r="86" spans="1:17" s="11" customFormat="1" ht="82.8" x14ac:dyDescent="0.3">
      <c r="A86" s="5">
        <v>86</v>
      </c>
      <c r="B86" s="15" t="s">
        <v>14</v>
      </c>
      <c r="C86" s="23" t="s">
        <v>15</v>
      </c>
      <c r="D86" s="23" t="s">
        <v>16</v>
      </c>
      <c r="E86" s="7" t="s">
        <v>235</v>
      </c>
      <c r="F86" s="7" t="s">
        <v>254</v>
      </c>
      <c r="G86" s="13">
        <v>42907</v>
      </c>
      <c r="H86" s="7" t="s">
        <v>255</v>
      </c>
      <c r="I86" s="10">
        <v>5762849.7800000003</v>
      </c>
      <c r="J86" s="7" t="s">
        <v>130</v>
      </c>
      <c r="K86" s="7" t="s">
        <v>33</v>
      </c>
      <c r="L86" s="7" t="s">
        <v>22</v>
      </c>
      <c r="M86" s="7">
        <v>4027076477</v>
      </c>
      <c r="N86" s="14"/>
      <c r="O86" s="29">
        <f>[1]СМР!AE87</f>
        <v>0</v>
      </c>
      <c r="P86" s="14"/>
      <c r="Q86" s="12"/>
    </row>
    <row r="87" spans="1:17" s="11" customFormat="1" ht="69" x14ac:dyDescent="0.3">
      <c r="A87" s="5">
        <v>87</v>
      </c>
      <c r="B87" s="15" t="s">
        <v>14</v>
      </c>
      <c r="C87" s="23" t="s">
        <v>15</v>
      </c>
      <c r="D87" s="23" t="s">
        <v>16</v>
      </c>
      <c r="E87" s="7" t="s">
        <v>235</v>
      </c>
      <c r="F87" s="7" t="s">
        <v>256</v>
      </c>
      <c r="G87" s="13">
        <v>42907</v>
      </c>
      <c r="H87" s="7" t="s">
        <v>257</v>
      </c>
      <c r="I87" s="10">
        <v>6803113</v>
      </c>
      <c r="J87" s="7" t="s">
        <v>130</v>
      </c>
      <c r="K87" s="7" t="s">
        <v>33</v>
      </c>
      <c r="L87" s="7" t="s">
        <v>22</v>
      </c>
      <c r="M87" s="7">
        <v>4027076477</v>
      </c>
      <c r="N87" s="14"/>
      <c r="O87" s="29">
        <f>[1]СМР!AE88</f>
        <v>0</v>
      </c>
      <c r="P87" s="14"/>
      <c r="Q87" s="12"/>
    </row>
    <row r="88" spans="1:17" s="11" customFormat="1" x14ac:dyDescent="0.3">
      <c r="A88" s="34"/>
      <c r="B88" s="35"/>
      <c r="C88" s="35"/>
      <c r="D88" s="35"/>
      <c r="E88" s="36"/>
      <c r="F88" s="37"/>
      <c r="G88" s="38"/>
      <c r="H88" s="36"/>
      <c r="I88" s="39"/>
      <c r="J88" s="40"/>
      <c r="K88" s="36"/>
      <c r="L88" s="37"/>
      <c r="M88" s="37"/>
      <c r="N88" s="41"/>
      <c r="O88" s="42"/>
      <c r="P88" s="37"/>
      <c r="Q88" s="37"/>
    </row>
    <row r="89" spans="1:17" s="11" customFormat="1" x14ac:dyDescent="0.3">
      <c r="A89" s="34"/>
      <c r="B89" s="35"/>
      <c r="C89" s="35"/>
      <c r="D89" s="35"/>
      <c r="E89" s="36"/>
      <c r="F89" s="37"/>
      <c r="G89" s="38"/>
      <c r="H89" s="36"/>
      <c r="I89" s="39"/>
      <c r="J89" s="40"/>
      <c r="K89" s="36"/>
      <c r="L89" s="37"/>
      <c r="M89" s="37"/>
      <c r="N89" s="41"/>
      <c r="O89" s="42"/>
      <c r="P89" s="37"/>
      <c r="Q89" s="37"/>
    </row>
    <row r="90" spans="1:17" s="11" customFormat="1" x14ac:dyDescent="0.3">
      <c r="A90" s="34"/>
      <c r="B90" s="35"/>
      <c r="C90" s="35"/>
      <c r="D90" s="35"/>
      <c r="E90" s="36"/>
      <c r="F90" s="37"/>
      <c r="G90" s="38"/>
      <c r="H90" s="36"/>
      <c r="I90" s="39"/>
      <c r="J90" s="40"/>
      <c r="K90" s="36"/>
      <c r="L90" s="37"/>
      <c r="M90" s="37"/>
      <c r="N90" s="41"/>
      <c r="O90" s="42"/>
      <c r="P90" s="37"/>
      <c r="Q90" s="37"/>
    </row>
    <row r="91" spans="1:17" s="11" customFormat="1" x14ac:dyDescent="0.3">
      <c r="A91" s="5"/>
      <c r="B91" s="15"/>
      <c r="C91" s="15"/>
      <c r="D91" s="15"/>
      <c r="E91" s="7"/>
      <c r="F91" s="12"/>
      <c r="G91" s="12"/>
      <c r="H91" s="7"/>
      <c r="I91" s="24"/>
      <c r="J91" s="13"/>
      <c r="K91" s="7"/>
      <c r="L91" s="12"/>
      <c r="M91" s="12"/>
      <c r="N91" s="14"/>
      <c r="O91" s="14"/>
      <c r="P91" s="12"/>
      <c r="Q91" s="12"/>
    </row>
    <row r="92" spans="1:17" s="11" customFormat="1" x14ac:dyDescent="0.3">
      <c r="A92" s="5"/>
      <c r="B92" s="15"/>
      <c r="C92" s="15"/>
      <c r="D92" s="15"/>
      <c r="E92" s="12"/>
      <c r="F92" s="12"/>
      <c r="G92" s="12"/>
      <c r="H92" s="12"/>
      <c r="I92" s="25"/>
      <c r="J92" s="12"/>
      <c r="K92" s="12"/>
      <c r="L92" s="12"/>
      <c r="M92" s="12"/>
      <c r="N92" s="14"/>
      <c r="O92" s="14"/>
      <c r="P92" s="12"/>
      <c r="Q92" s="12"/>
    </row>
    <row r="93" spans="1:17" s="20" customFormat="1" x14ac:dyDescent="0.3">
      <c r="A93" s="16"/>
      <c r="B93" s="17"/>
      <c r="C93" s="17"/>
      <c r="D93" s="17"/>
      <c r="E93" s="18"/>
      <c r="F93" s="18"/>
      <c r="G93" s="18"/>
      <c r="H93" s="18"/>
      <c r="I93" s="26"/>
      <c r="J93" s="18"/>
      <c r="K93" s="18"/>
      <c r="L93" s="18"/>
      <c r="M93" s="18"/>
      <c r="N93" s="19"/>
      <c r="O93" s="19"/>
      <c r="P93" s="32"/>
      <c r="Q93" s="32"/>
    </row>
    <row r="94" spans="1:17" x14ac:dyDescent="0.3">
      <c r="A94" s="43"/>
      <c r="B94" s="44"/>
      <c r="C94" s="44"/>
      <c r="D94" s="44"/>
      <c r="E94" s="45"/>
      <c r="F94" s="45">
        <f>SUBTOTAL(103,Таблица635[Номер договора])</f>
        <v>85</v>
      </c>
      <c r="G94" s="45"/>
      <c r="H94" s="45"/>
      <c r="I94" s="46">
        <f>SUBTOTAL(109,Таблица635[Цена договора, руб.])</f>
        <v>687931350.35000002</v>
      </c>
      <c r="J94" s="45"/>
      <c r="K94" s="45"/>
      <c r="L94" s="45"/>
      <c r="M94" s="45"/>
      <c r="N94" s="47"/>
      <c r="O94" s="47"/>
      <c r="P94" s="48">
        <f>SUBTOTAL(109,Таблица635[Информация о начислении неустоек (штрафов, пеней)])</f>
        <v>0</v>
      </c>
      <c r="Q94" s="48"/>
    </row>
    <row r="96" spans="1:17" ht="15" customHeight="1" x14ac:dyDescent="0.3">
      <c r="B96" s="49" t="s">
        <v>37</v>
      </c>
      <c r="C96" s="49"/>
      <c r="D96" s="49"/>
      <c r="E96" s="49"/>
      <c r="F96" s="49"/>
      <c r="G96" s="49"/>
      <c r="H96" s="49"/>
    </row>
    <row r="97" spans="1:10" x14ac:dyDescent="0.3">
      <c r="A97" s="27"/>
      <c r="B97" s="49"/>
      <c r="C97" s="49"/>
      <c r="D97" s="49"/>
      <c r="E97" s="49"/>
      <c r="F97" s="49"/>
      <c r="G97" s="49"/>
      <c r="H97" s="49"/>
    </row>
    <row r="98" spans="1:10" ht="61.2" customHeight="1" x14ac:dyDescent="0.3">
      <c r="A98" s="27"/>
      <c r="B98" s="49"/>
      <c r="C98" s="49"/>
      <c r="D98" s="49"/>
      <c r="E98" s="49"/>
      <c r="F98" s="49"/>
      <c r="G98" s="49"/>
      <c r="H98" s="49"/>
      <c r="I98" s="27"/>
      <c r="J98" s="27"/>
    </row>
    <row r="99" spans="1:10" x14ac:dyDescent="0.3">
      <c r="B99" s="27"/>
      <c r="C99" s="27"/>
      <c r="D99" s="27"/>
      <c r="E99" s="27"/>
      <c r="F99" s="27"/>
      <c r="G99" s="27"/>
      <c r="H99" s="27"/>
      <c r="I99" s="27"/>
      <c r="J99" s="27"/>
    </row>
    <row r="100" spans="1:10" x14ac:dyDescent="0.3">
      <c r="B100" s="27"/>
      <c r="C100" s="27"/>
      <c r="D100" s="27"/>
      <c r="E100" s="27"/>
      <c r="F100" s="27"/>
      <c r="G100" s="27"/>
      <c r="H100" s="27"/>
      <c r="I100" s="27"/>
      <c r="J100" s="27"/>
    </row>
    <row r="101" spans="1:10" x14ac:dyDescent="0.3">
      <c r="B101" s="27"/>
      <c r="C101" s="27"/>
      <c r="D101" s="27"/>
      <c r="E101" s="27"/>
      <c r="F101" s="27"/>
      <c r="G101" s="27"/>
      <c r="H101" s="27"/>
      <c r="I101" s="27"/>
      <c r="J101" s="27"/>
    </row>
    <row r="102" spans="1:10" x14ac:dyDescent="0.3">
      <c r="B102" s="27"/>
      <c r="C102" s="27"/>
      <c r="D102" s="27"/>
      <c r="E102" s="27"/>
      <c r="F102" s="27"/>
      <c r="G102" s="27"/>
      <c r="H102" s="27"/>
      <c r="I102" s="27"/>
      <c r="J102" s="27"/>
    </row>
    <row r="103" spans="1:10" ht="3" customHeight="1" x14ac:dyDescent="0.3">
      <c r="B103" s="27"/>
      <c r="C103" s="27"/>
      <c r="D103" s="27"/>
      <c r="E103" s="27"/>
      <c r="F103" s="27"/>
      <c r="G103" s="27"/>
      <c r="H103" s="27"/>
      <c r="I103" s="27"/>
      <c r="J103" s="27"/>
    </row>
  </sheetData>
  <mergeCells count="1">
    <mergeCell ref="B96:H98"/>
  </mergeCells>
  <pageMargins left="0.23622047244094491" right="0.23622047244094491" top="0.35433070866141736" bottom="0.35433070866141736" header="0.31496062992125984" footer="0.31496062992125984"/>
  <pageSetup paperSize="9" scale="46" fitToHeight="0" orientation="landscape" r:id="rId1"/>
  <headerFooter>
    <oddFooter xml:space="preserve">&amp;C&amp;P
</oddFooter>
  </headerFooter>
  <colBreaks count="1" manualBreakCount="1">
    <brk id="8"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2017-06-28T06:45:43Z</dcterms:modified>
</cp:coreProperties>
</file>